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0" windowHeight="7770" activeTab="1"/>
  </bookViews>
  <sheets>
    <sheet name="目次等" sheetId="1" r:id="rId1"/>
    <sheet name="入力シート" sheetId="2" r:id="rId2"/>
    <sheet name="書式7・製造販売後調査実施計画等変更申込書" sheetId="3" r:id="rId3"/>
    <sheet name="書式2-1・経費算定(製造販売後調査)" sheetId="4" r:id="rId4"/>
    <sheet name="書式2-2・ﾎﾟｲﾝﾄ算出表" sheetId="5" r:id="rId5"/>
    <sheet name="書式3・審査依頼書" sheetId="6" r:id="rId6"/>
    <sheet name="書式4・製造販売後審査結果報告書" sheetId="7" r:id="rId7"/>
    <sheet name="調査参考書式・申請について" sheetId="8" r:id="rId8"/>
    <sheet name="入力リスト" sheetId="9" r:id="rId9"/>
  </sheets>
  <externalReferences>
    <externalReference r:id="rId12"/>
  </externalReferences>
  <definedNames>
    <definedName name="_xlnm.Print_Area" localSheetId="3">'書式2-1・経費算定(製造販売後調査)'!$A$1:$AM$55</definedName>
    <definedName name="_xlnm.Print_Area" localSheetId="5">'書式3・審査依頼書'!$A$1:$AM$56</definedName>
    <definedName name="_xlnm.Print_Area" localSheetId="2">'書式7・製造販売後調査実施計画等変更申込書'!$A$1:$AM$59</definedName>
    <definedName name="_xlnm.Print_Area" localSheetId="1">'入力シート'!$A$1:$J$33</definedName>
    <definedName name="フェーズ">'入力リスト'!$B$3:$B$7</definedName>
    <definedName name="期間単位">'入力リスト'!$E$3:$E$5</definedName>
    <definedName name="診療科" localSheetId="2">'[1]入力リスト'!$G$3:$G$45</definedName>
    <definedName name="診療科">'入力リスト'!$G$3:$G$45</definedName>
    <definedName name="調査種別">'入力リスト'!$B$3:$B$5</definedName>
    <definedName name="被験薬製造承認の状況">'入力リスト'!$C$3:$C$5</definedName>
  </definedNames>
  <calcPr fullCalcOnLoad="1"/>
</workbook>
</file>

<file path=xl/comments3.xml><?xml version="1.0" encoding="utf-8"?>
<comments xmlns="http://schemas.openxmlformats.org/spreadsheetml/2006/main">
  <authors>
    <author>0791356B</author>
  </authors>
  <commentList>
    <comment ref="AM28" authorId="0">
      <text>
        <r>
          <rPr>
            <sz val="9"/>
            <rFont val="ＭＳ Ｐゴシック"/>
            <family val="3"/>
          </rPr>
          <t>該当する□を■にしてください</t>
        </r>
      </text>
    </comment>
    <comment ref="A30" authorId="0">
      <text>
        <r>
          <rPr>
            <sz val="9"/>
            <rFont val="ＭＳ Ｐゴシック"/>
            <family val="3"/>
          </rPr>
          <t>「変更内容」の各項目は、直接入力してください</t>
        </r>
      </text>
    </comment>
    <comment ref="K49" authorId="0">
      <text>
        <r>
          <rPr>
            <sz val="9"/>
            <rFont val="ＭＳ Ｐゴシック"/>
            <family val="3"/>
          </rPr>
          <t>この列の該当する項目を、「■」としてください</t>
        </r>
      </text>
    </comment>
    <comment ref="W49" authorId="0">
      <text>
        <r>
          <rPr>
            <sz val="9"/>
            <rFont val="ＭＳ Ｐゴシック"/>
            <family val="3"/>
          </rPr>
          <t>作成日等を記入してください。</t>
        </r>
      </text>
    </comment>
    <comment ref="W55" authorId="0">
      <text>
        <r>
          <rPr>
            <sz val="9"/>
            <rFont val="ＭＳ Ｐゴシック"/>
            <family val="3"/>
          </rPr>
          <t>資料の名称を記入してください。</t>
        </r>
      </text>
    </comment>
  </commentList>
</comments>
</file>

<file path=xl/comments5.xml><?xml version="1.0" encoding="utf-8"?>
<comments xmlns="http://schemas.openxmlformats.org/spreadsheetml/2006/main">
  <authors>
    <author>0791356B</author>
  </authors>
  <commentList>
    <comment ref="M13" authorId="0">
      <text>
        <r>
          <rPr>
            <sz val="9"/>
            <rFont val="ＭＳ Ｐゴシック"/>
            <family val="3"/>
          </rPr>
          <t>青字のセルでリスト選択してください</t>
        </r>
      </text>
    </comment>
  </commentList>
</comments>
</file>

<file path=xl/comments6.xml><?xml version="1.0" encoding="utf-8"?>
<comments xmlns="http://schemas.openxmlformats.org/spreadsheetml/2006/main">
  <authors>
    <author>0791356B</author>
  </authors>
  <commentList>
    <comment ref="K19" authorId="0">
      <text>
        <r>
          <rPr>
            <sz val="9"/>
            <rFont val="ＭＳ Ｐゴシック"/>
            <family val="3"/>
          </rPr>
          <t>該当箇所を選択</t>
        </r>
      </text>
    </comment>
  </commentList>
</comments>
</file>

<file path=xl/sharedStrings.xml><?xml version="1.0" encoding="utf-8"?>
<sst xmlns="http://schemas.openxmlformats.org/spreadsheetml/2006/main" count="667" uniqueCount="386">
  <si>
    <t>整理番号</t>
  </si>
  <si>
    <t>区分</t>
  </si>
  <si>
    <t>西暦</t>
  </si>
  <si>
    <t>名古屋大学医学部附属病院長　殿</t>
  </si>
  <si>
    <t>調査依頼者</t>
  </si>
  <si>
    <t>調査責任医師</t>
  </si>
  <si>
    <t>所属：</t>
  </si>
  <si>
    <t>氏名：</t>
  </si>
  <si>
    <t>住所：〒</t>
  </si>
  <si>
    <t>名称：</t>
  </si>
  <si>
    <t>代表者：</t>
  </si>
  <si>
    <t>記</t>
  </si>
  <si>
    <t>医薬品名</t>
  </si>
  <si>
    <t>調査課題名</t>
  </si>
  <si>
    <t>調査の目的</t>
  </si>
  <si>
    <t>対象疾患</t>
  </si>
  <si>
    <t>実施予定例数</t>
  </si>
  <si>
    <t>使用成績調査</t>
  </si>
  <si>
    <t>特定使用成績調査</t>
  </si>
  <si>
    <t>副作用・感染症報告</t>
  </si>
  <si>
    <t>例</t>
  </si>
  <si>
    <t>報告</t>
  </si>
  <si>
    <t>(調査全体の例数</t>
  </si>
  <si>
    <t>例)</t>
  </si>
  <si>
    <t>調査期間</t>
  </si>
  <si>
    <t>担当者氏名</t>
  </si>
  <si>
    <t>調査分担医師</t>
  </si>
  <si>
    <t>添付資料</t>
  </si>
  <si>
    <t>医薬品</t>
  </si>
  <si>
    <t>医療機器</t>
  </si>
  <si>
    <t>内容</t>
  </si>
  <si>
    <t>製造販売後調査経費算定書</t>
  </si>
  <si>
    <t>診療科（部）</t>
  </si>
  <si>
    <t>費目</t>
  </si>
  <si>
    <t>金額</t>
  </si>
  <si>
    <t>算定内訳</t>
  </si>
  <si>
    <t>直接経費</t>
  </si>
  <si>
    <t>a.旅費</t>
  </si>
  <si>
    <t>b.報告書作成等経費</t>
  </si>
  <si>
    <t>c.症例発表等経費</t>
  </si>
  <si>
    <t>d.管理費</t>
  </si>
  <si>
    <t>小計</t>
  </si>
  <si>
    <t>間接経費</t>
  </si>
  <si>
    <t>合計</t>
  </si>
  <si>
    <t>　個々の製造販売後調査について、要素毎に該当するポイントを求め、そのポイント合計したものをその調査のポイント数とする。</t>
  </si>
  <si>
    <t>要素</t>
  </si>
  <si>
    <t>A</t>
  </si>
  <si>
    <t>B</t>
  </si>
  <si>
    <t>ウエイト</t>
  </si>
  <si>
    <t>ポイント</t>
  </si>
  <si>
    <t>症例発表</t>
  </si>
  <si>
    <t>再審査・再評価申請用の文書等の作成</t>
  </si>
  <si>
    <t>Ⅰ</t>
  </si>
  <si>
    <t>(ウエイト×１)</t>
  </si>
  <si>
    <t>Ⅱ</t>
  </si>
  <si>
    <t>(ウエイト×３)</t>
  </si>
  <si>
    <t>(ウエイト×５)</t>
  </si>
  <si>
    <t>Ⅲ</t>
  </si>
  <si>
    <t>症例発表等経費</t>
  </si>
  <si>
    <t>A+B</t>
  </si>
  <si>
    <t>円</t>
  </si>
  <si>
    <t>B.「再審査・再評価申請用の文書等の作成」の枚数は、原稿用紙に換算した枚数とする。</t>
  </si>
  <si>
    <t>※</t>
  </si>
  <si>
    <t>なお、製造販売後臨床試験報告書(仮称)は、含まないものとする。</t>
  </si>
  <si>
    <t>30枚以内</t>
  </si>
  <si>
    <t>31～50枚以内</t>
  </si>
  <si>
    <t>51枚以上</t>
  </si>
  <si>
    <t>1回</t>
  </si>
  <si>
    <t>名古屋大学旅費規程により算定した額（行先、日数、人数）</t>
  </si>
  <si>
    <t>(a+b+c)×10%</t>
  </si>
  <si>
    <t>a+b+c+d</t>
  </si>
  <si>
    <t>直接経費×30%</t>
  </si>
  <si>
    <t>直接経費＋間接経費</t>
  </si>
  <si>
    <t xml:space="preserve">使用成績調査：20,000円×   </t>
  </si>
  <si>
    <t>特定使用成績調査：30,000円×</t>
  </si>
  <si>
    <t>経費算定内訳</t>
  </si>
  <si>
    <t>製造販売後調査情報</t>
  </si>
  <si>
    <t>依頼者情報</t>
  </si>
  <si>
    <t>項目</t>
  </si>
  <si>
    <t>入力欄</t>
  </si>
  <si>
    <t>備考</t>
  </si>
  <si>
    <t>-</t>
  </si>
  <si>
    <t>-</t>
  </si>
  <si>
    <t>①代表者情報</t>
  </si>
  <si>
    <t>依頼者社名</t>
  </si>
  <si>
    <t>調査種別</t>
  </si>
  <si>
    <t>リスト選択</t>
  </si>
  <si>
    <t>依頼者代表者役職</t>
  </si>
  <si>
    <t>依頼者代表者名</t>
  </si>
  <si>
    <t>郵便番号</t>
  </si>
  <si>
    <t>電話番号</t>
  </si>
  <si>
    <t>調査全体の例数</t>
  </si>
  <si>
    <t>②担当者情報</t>
  </si>
  <si>
    <t>担当者部署名</t>
  </si>
  <si>
    <t>調査期間(開始)</t>
  </si>
  <si>
    <t>年月日入力
（yyyy/mm/dd）</t>
  </si>
  <si>
    <t>調査期間(終了)</t>
  </si>
  <si>
    <t>①と異なる場合</t>
  </si>
  <si>
    <t>診療科</t>
  </si>
  <si>
    <t>責任医師名</t>
  </si>
  <si>
    <t>-</t>
  </si>
  <si>
    <t>ＦＡＸ番号</t>
  </si>
  <si>
    <t>③ＣＲＯ代表者情報</t>
  </si>
  <si>
    <t>ＣＲＯ社名</t>
  </si>
  <si>
    <t>ＣＲＯ代表役職</t>
  </si>
  <si>
    <t>ＣＲＯ代表者名</t>
  </si>
  <si>
    <t>④ＣＲＯ担当者情報</t>
  </si>
  <si>
    <t>③と異なる場合</t>
  </si>
  <si>
    <t>契約書・請求書等書類
送付先宛先</t>
  </si>
  <si>
    <t>氏名</t>
  </si>
  <si>
    <t>①依頼者（契約者）</t>
  </si>
  <si>
    <t>社名</t>
  </si>
  <si>
    <t>代表者役職</t>
  </si>
  <si>
    <t>代表者名</t>
  </si>
  <si>
    <t>ﾒｰﾙｱﾄﾞﾚｽ</t>
  </si>
  <si>
    <t>③ＣＲＯ</t>
  </si>
  <si>
    <t>被験薬製造承認の状況</t>
  </si>
  <si>
    <t>国内、国際共同の別</t>
  </si>
  <si>
    <t>期間単位</t>
  </si>
  <si>
    <t>試験デザイン</t>
  </si>
  <si>
    <t>診療科(部）</t>
  </si>
  <si>
    <t>他の適応に国内承認</t>
  </si>
  <si>
    <t>国際共同</t>
  </si>
  <si>
    <t>月</t>
  </si>
  <si>
    <t>オープン</t>
  </si>
  <si>
    <t>血液内科</t>
  </si>
  <si>
    <t>同一適応に他国承認</t>
  </si>
  <si>
    <t>国内のみ</t>
  </si>
  <si>
    <t>週</t>
  </si>
  <si>
    <t>単盲検</t>
  </si>
  <si>
    <t>循環器内科</t>
  </si>
  <si>
    <t>未承認</t>
  </si>
  <si>
    <t>日</t>
  </si>
  <si>
    <t>二重盲検</t>
  </si>
  <si>
    <t>消化器内科</t>
  </si>
  <si>
    <t>呼吸器内科</t>
  </si>
  <si>
    <t>糖尿病・内分泌内科</t>
  </si>
  <si>
    <t>腎臓内科</t>
  </si>
  <si>
    <t>血管外科</t>
  </si>
  <si>
    <t>移植外科</t>
  </si>
  <si>
    <t>乳腺・内分泌外科</t>
  </si>
  <si>
    <t>整形外科</t>
  </si>
  <si>
    <t>手の外科</t>
  </si>
  <si>
    <t>産科婦人科</t>
  </si>
  <si>
    <t>眼科</t>
  </si>
  <si>
    <t>精神科</t>
  </si>
  <si>
    <t>小児科</t>
  </si>
  <si>
    <t>皮膚科</t>
  </si>
  <si>
    <t>泌尿器科</t>
  </si>
  <si>
    <t>放射線科</t>
  </si>
  <si>
    <t>麻酔科</t>
  </si>
  <si>
    <t>歯科口腔外科</t>
  </si>
  <si>
    <t>脳神経外科</t>
  </si>
  <si>
    <t>老年内科</t>
  </si>
  <si>
    <t>呼吸器外科</t>
  </si>
  <si>
    <t>心臓外科</t>
  </si>
  <si>
    <t>形成外科</t>
  </si>
  <si>
    <t>小児外科</t>
  </si>
  <si>
    <t>検査部</t>
  </si>
  <si>
    <t>手術部</t>
  </si>
  <si>
    <t>放射線部</t>
  </si>
  <si>
    <t>輸血部</t>
  </si>
  <si>
    <t>病理部</t>
  </si>
  <si>
    <t>救急部</t>
  </si>
  <si>
    <t>光学医療診療部</t>
  </si>
  <si>
    <t>総合診療科</t>
  </si>
  <si>
    <t>化学療法部</t>
  </si>
  <si>
    <t>中央感染制御部</t>
  </si>
  <si>
    <t>分担医師名</t>
  </si>
  <si>
    <t>診療科長名</t>
  </si>
  <si>
    <t>住所１
(市町村番地)</t>
  </si>
  <si>
    <t>住所2
(ビル名等)</t>
  </si>
  <si>
    <t>ﾒｰﾙｱﾄﾞﾚｽ</t>
  </si>
  <si>
    <t>～</t>
  </si>
  <si>
    <t>印</t>
  </si>
  <si>
    <t>□</t>
  </si>
  <si>
    <t>電話番号</t>
  </si>
  <si>
    <t>製造販売後調査に係る経費算定基準（医薬品及び医療機器）</t>
  </si>
  <si>
    <t>記</t>
  </si>
  <si>
    <t>２　契約単位で算定する経費</t>
  </si>
  <si>
    <t>直接経費</t>
  </si>
  <si>
    <t>a.旅費</t>
  </si>
  <si>
    <t>b.報告書作成等経費</t>
  </si>
  <si>
    <t>c.症例発表等経費</t>
  </si>
  <si>
    <t>d.管理費</t>
  </si>
  <si>
    <t>　名古屋大学医学部附属病院医薬品等の製造販売後調査の臨床受託研究に関する取扱細則第４に定める製造販売後調査に係る経費の算定は、下記によるものとする。</t>
  </si>
  <si>
    <t>　１　製造販売業者等が、製造販売後の医薬品等について、薬事法(昭和35年法律第145号) 第14条の4第4項に定める再審査の申請に関する資料作成のために行う調査であって、日常の診療における医薬品等の使用実態下において、医薬品等を使用する者の条件を定めることなく、副作用による疾病等の種類別の発現状況並びに品質、有効性及び安全性に関する情報の検出又は確認を行う調査(使用成績調査)、小児、高齢者、妊産婦、腎機能障害又は肝機能障害を有する患者、医薬品等を長期に使用する者その他医薬品等を使用する条件が定められた者における副作用による疾病等の種類別の発現状況並びに品質、有効性及び安全性に関する情報の検出又は確認を行う調査(特定使用成績調査)の研究経費。</t>
  </si>
  <si>
    <t xml:space="preserve">当該製造販売後調査に必要な光熱水料、消耗品費、印刷費、通信費等
算定基準：(旅費+報告書作成経費+症例発表等経費)×10%
</t>
  </si>
  <si>
    <t>間接経費</t>
  </si>
  <si>
    <t>当該製造販売後調査に関連する研究に要する旅費
算定基準：名古屋大学旅費規程による</t>
  </si>
  <si>
    <t xml:space="preserve">技術料、機械損料、その他
算定基準：技術料、機械損料等としての直接経費の30%に相当する額
</t>
  </si>
  <si>
    <t>その他製造販売後調査に関し必要な経費については、別に定める。</t>
  </si>
  <si>
    <t>その他</t>
  </si>
  <si>
    <t>製造販売後調査審査依頼書</t>
  </si>
  <si>
    <t>名古屋大学医学部附属病院長</t>
  </si>
  <si>
    <t>治験審査委員会委員長　殿</t>
  </si>
  <si>
    <t>下記の審査事項について治験審査委員会の審査をお願いします。</t>
  </si>
  <si>
    <t>審査事項</t>
  </si>
  <si>
    <t>製造販売後調査の実施の可否</t>
  </si>
  <si>
    <t>製造販売後調査の継続の可否</t>
  </si>
  <si>
    <t>その他（　　　　　　　　　　　　　　　　）</t>
  </si>
  <si>
    <t>□</t>
  </si>
  <si>
    <t>その他（　　　　　　　　　　　　　　　　）</t>
  </si>
  <si>
    <t>所属</t>
  </si>
  <si>
    <t>承認</t>
  </si>
  <si>
    <t>修正の上で承認</t>
  </si>
  <si>
    <t>却下</t>
  </si>
  <si>
    <t>既承認事項の取り消し</t>
  </si>
  <si>
    <t>保留</t>
  </si>
  <si>
    <t>医療機器の場合は「医薬品」を「医療機器」と読み替えるものとする。</t>
  </si>
  <si>
    <t>（</t>
  </si>
  <si>
    <t>）</t>
  </si>
  <si>
    <t>治験審査委員会委員長</t>
  </si>
  <si>
    <t>新規/変更</t>
  </si>
  <si>
    <t>責任医師所属診療科</t>
  </si>
  <si>
    <t>実施診療科名</t>
  </si>
  <si>
    <t>1つのセルに、全ての内容を入力してください</t>
  </si>
  <si>
    <t>-</t>
  </si>
  <si>
    <t>全例調査/-</t>
  </si>
  <si>
    <t>特に指定の必要がない場合は、「指定しない」と入力してください</t>
  </si>
  <si>
    <t>不明な場合はご照会ください</t>
  </si>
  <si>
    <t>なければ「-」を入力</t>
  </si>
  <si>
    <t>製造販売後調査経費算定書</t>
  </si>
  <si>
    <t>-</t>
  </si>
  <si>
    <t>(ハイパーリンク)</t>
  </si>
  <si>
    <t>→入力シートへ</t>
  </si>
  <si>
    <t>＜基本情報の入力＞</t>
  </si>
  <si>
    <t>→目次等へ</t>
  </si>
  <si>
    <t>新規</t>
  </si>
  <si>
    <t>変更</t>
  </si>
  <si>
    <t>年</t>
  </si>
  <si>
    <t>月</t>
  </si>
  <si>
    <t>日</t>
  </si>
  <si>
    <t>＜このエクセルブックで作成いただく書式＞</t>
  </si>
  <si>
    <t>製造販売後調査経費ポイント算出表</t>
  </si>
  <si>
    <t>←必須入力</t>
  </si>
  <si>
    <t>←必要な場合のみ入力</t>
  </si>
  <si>
    <t>印</t>
  </si>
  <si>
    <t>審査委員会の</t>
  </si>
  <si>
    <t>所在地および名称</t>
  </si>
  <si>
    <t>所在地：名古屋市昭和区鶴舞町６５</t>
  </si>
  <si>
    <t>職業資格及び所属</t>
  </si>
  <si>
    <t>審査結果</t>
  </si>
  <si>
    <t>審査区分</t>
  </si>
  <si>
    <t>委員会審査</t>
  </si>
  <si>
    <t>(審査日：西暦　　　　年　　月　　日)</t>
  </si>
  <si>
    <t>迅速審査</t>
  </si>
  <si>
    <t>　申請のあった製造販売後調査について、上記のとおり決定しましたので通知します。</t>
  </si>
  <si>
    <t>製造販売後調査審査結果通知書</t>
  </si>
  <si>
    <t>承認以外の
場合の理由等</t>
  </si>
  <si>
    <t>注）結果通知書は、2部（「調査責任医師」用、「調査依頼者」用)作成する。</t>
  </si>
  <si>
    <t>　審査依頼のあった件についての審査結果を下記のとおり通知いたします。</t>
  </si>
  <si>
    <t>-</t>
  </si>
  <si>
    <t>製造販売後調査の申請について</t>
  </si>
  <si>
    <t>担当者の連絡先</t>
  </si>
  <si>
    <t>添付文書</t>
  </si>
  <si>
    <t>その他</t>
  </si>
  <si>
    <t>書式2</t>
  </si>
  <si>
    <t>(製造販売後調査ポイント算出表)</t>
  </si>
  <si>
    <t>ご依頼の調査にかかるデータ管理のため、入力シートに必要事項を入力してください。</t>
  </si>
  <si>
    <t>：</t>
  </si>
  <si>
    <t>＜手続きについて＞</t>
  </si>
  <si>
    <t>このファイルに入力いただいた後、メール(center-j@med.nagoya-u.a.jp)に添付して送付ください。</t>
  </si>
  <si>
    <t>↓</t>
  </si>
  <si>
    <t>当院担当が内容確認</t>
  </si>
  <si>
    <t>→書式2-1・経費算定(製造販売後調査)へ</t>
  </si>
  <si>
    <t>→書式2-1・経費算定(製造販売後調査)へ</t>
  </si>
  <si>
    <t>→書式2-2・ﾎﾟｲﾝﾄ算出表へ</t>
  </si>
  <si>
    <t>→書式2-2・ﾎﾟｲﾝﾄ算出表へ</t>
  </si>
  <si>
    <t>→入力シートへ</t>
  </si>
  <si>
    <t>治験審査委員会委員出欠リスト</t>
  </si>
  <si>
    <t>　本委員会は、名古屋大学医学部附属病院治験審査委員会標準手順書及びGCP省令に従って組織され、活動していることを確認し、保証します。</t>
  </si>
  <si>
    <t>名　 称：名古屋大学医学部附属病院治験審査委員会</t>
  </si>
  <si>
    <t>氏名</t>
  </si>
  <si>
    <t>出欠</t>
  </si>
  <si>
    <t>備考</t>
  </si>
  <si>
    <t xml:space="preserve">審  査  委  員  会
委員の氏名・職名
 </t>
  </si>
  <si>
    <t>○：</t>
  </si>
  <si>
    <t>出席委員</t>
  </si>
  <si>
    <t>－：</t>
  </si>
  <si>
    <t>出席委員のうち審議及び採決に不参加</t>
  </si>
  <si>
    <t>×：</t>
  </si>
  <si>
    <t>欠席委員</t>
  </si>
  <si>
    <t>製造販売後調査実施計画等変更申込書</t>
  </si>
  <si>
    <t>変更文書</t>
  </si>
  <si>
    <t>契約書</t>
  </si>
  <si>
    <t>変更内容</t>
  </si>
  <si>
    <t>事項</t>
  </si>
  <si>
    <t>変更前</t>
  </si>
  <si>
    <t>変更後</t>
  </si>
  <si>
    <t>変更理由</t>
  </si>
  <si>
    <t>TEL:</t>
  </si>
  <si>
    <t>FAX:</t>
  </si>
  <si>
    <t>E-MAIL:</t>
  </si>
  <si>
    <t>症例数(変更後)</t>
  </si>
  <si>
    <t>報告数(変更後)</t>
  </si>
  <si>
    <t>新規申請時と併せてトータルを入力してください</t>
  </si>
  <si>
    <t>変更申請時にご用意いただく以下の書類作成にご利用いただきます。</t>
  </si>
  <si>
    <t>入力時には、変更部分のみではなく、全てを入力してください。（新規申請時データを流用してください）</t>
  </si>
  <si>
    <t>(契約書の変更がある場合は、契約書の案も併せてご提示いただいて構いません)</t>
  </si>
  <si>
    <t>入力したください</t>
  </si>
  <si>
    <t>書式7</t>
  </si>
  <si>
    <t>→書式7・製造販売後調査実施計画等変更申込書へ</t>
  </si>
  <si>
    <t>→書式7・製造販売後調査実施計画等変更申込書へ</t>
  </si>
  <si>
    <t>また、「入力シート」の入力内容が反映されていない箇所(色のついたセル)には、直接入力してください。</t>
  </si>
  <si>
    <t>書式7、その他該当書式に押印のうえご提出してください。(押印箇所のない書式はデータのみで結構です)</t>
  </si>
  <si>
    <t>耳鼻いんこう科</t>
  </si>
  <si>
    <t>名古屋大学医学部附属病院</t>
  </si>
  <si>
    <t>調査実施要綱</t>
  </si>
  <si>
    <r>
      <t xml:space="preserve">年月日入力
（yyyy/mm/dd）
</t>
    </r>
    <r>
      <rPr>
        <sz val="8"/>
        <color indexed="10"/>
        <rFont val="Meiryo UI"/>
        <family val="3"/>
      </rPr>
      <t>契約締結日</t>
    </r>
  </si>
  <si>
    <t>消化器外科１</t>
  </si>
  <si>
    <t>消化器外科２</t>
  </si>
  <si>
    <t>親と子どもの心療科</t>
  </si>
  <si>
    <t>救急・内科系集中治療部</t>
  </si>
  <si>
    <t>外科系集中治療部</t>
  </si>
  <si>
    <t>総合周産期母子医療センター</t>
  </si>
  <si>
    <t>登録票・調査票見本</t>
  </si>
  <si>
    <t>パンフレット</t>
  </si>
  <si>
    <t>説明文書・同意文書</t>
  </si>
  <si>
    <t>(</t>
  </si>
  <si>
    <t>)</t>
  </si>
  <si>
    <t>　下記の製造販売後調査について、以下の変更が生じましたので、所定の手続きを申し込みます。</t>
  </si>
  <si>
    <t>登録票・調査票の見本</t>
  </si>
  <si>
    <t>その他参考資料</t>
  </si>
  <si>
    <t>説明文書・同意文書</t>
  </si>
  <si>
    <t>住所:〒</t>
  </si>
  <si>
    <t>副作用・感染症報告</t>
  </si>
  <si>
    <t>省略せず、実施要綱と同じタイトルを入力してください</t>
  </si>
  <si>
    <t>調査実施要綱の変更</t>
  </si>
  <si>
    <t>（　　　年　　月　　日付書式7の写を添付)</t>
  </si>
  <si>
    <t>その他（　　　　　　　　　　　　）</t>
  </si>
  <si>
    <t>(</t>
  </si>
  <si>
    <t>)</t>
  </si>
  <si>
    <t>)</t>
  </si>
  <si>
    <t>調査実施要綱の変更</t>
  </si>
  <si>
    <t>その他（　　　　　　　　　　　）</t>
  </si>
  <si>
    <t>本多　隆</t>
  </si>
  <si>
    <t>中山　吾郎</t>
  </si>
  <si>
    <t>荒川　宜親</t>
  </si>
  <si>
    <t xml:space="preserve">医師・消化器内科 </t>
  </si>
  <si>
    <t>山本　雅人</t>
  </si>
  <si>
    <t>加藤　玲子</t>
  </si>
  <si>
    <t>山田　賢司</t>
  </si>
  <si>
    <t>平松　利朗</t>
  </si>
  <si>
    <t>中野　妙子</t>
  </si>
  <si>
    <t>伊奈　研次</t>
  </si>
  <si>
    <t>小尾　美千代</t>
  </si>
  <si>
    <t>中野　祐往</t>
  </si>
  <si>
    <t>戸部　珠美</t>
  </si>
  <si>
    <t>浦川　浩</t>
  </si>
  <si>
    <t>小笠原　一能</t>
  </si>
  <si>
    <t xml:space="preserve">薬剤師・薬剤部 </t>
  </si>
  <si>
    <t xml:space="preserve">看護師・看護部 </t>
  </si>
  <si>
    <t xml:space="preserve">事務部 </t>
  </si>
  <si>
    <t xml:space="preserve">大学院法学研究科 </t>
  </si>
  <si>
    <t>戸部 珠美</t>
  </si>
  <si>
    <t>蜂須賀法律事務所</t>
  </si>
  <si>
    <t>委員長</t>
  </si>
  <si>
    <t>殿</t>
  </si>
  <si>
    <t>医薬品/医療機器/再生医療等製品</t>
  </si>
  <si>
    <t>再生医療等製品</t>
  </si>
  <si>
    <t>報告書×1.1</t>
  </si>
  <si>
    <t>報告書×1.1</t>
  </si>
  <si>
    <t>ﾎﾟｲﾝﾄ×0.8×8,000円×1.1</t>
  </si>
  <si>
    <t>ポイント×0.8×8,000円×1.1=</t>
  </si>
  <si>
    <t>インタビュー・フォーム</t>
  </si>
  <si>
    <t>脳神経内科</t>
  </si>
  <si>
    <t xml:space="preserve">報告書作成経費の積算は、1症例1報告書当たりの単価に症例数を乗じたものとする。なお、特定使用成績調査のうち調査期間が長期で1症例当たり複数の報告書を作成する場合にあっては、それぞれの報告書を１報告書として経費を積算するものとする。
算定基準：1症例1報告書当たり単価×報告書数×消費税
使用成績調査　20,000円×報告書数×消費税
特定使用成績調査　30,000円×報告書数×消費税
</t>
  </si>
  <si>
    <t xml:space="preserve">研究会等における症例発表及び再審査・再評価申請用の文書等の作成に必要な経費
算定基準：ポイント数×0.8×8,000円×消費税
（ポイント数の算定等は、別表のとおり）
</t>
  </si>
  <si>
    <t>芳川　豊史</t>
  </si>
  <si>
    <t>医師・呼吸器外科</t>
  </si>
  <si>
    <t>梶山　広明</t>
  </si>
  <si>
    <t>医師・産科婦人科</t>
  </si>
  <si>
    <t>医師・消化器外科二</t>
  </si>
  <si>
    <t>医師・新生会第一病院</t>
  </si>
  <si>
    <t>医師・
日本赤十字社愛知医療センター　名古屋第一病院</t>
  </si>
  <si>
    <t>赤川　里美</t>
  </si>
  <si>
    <t>小林　智亮</t>
  </si>
  <si>
    <t xml:space="preserve">
 花澤　公平
</t>
  </si>
  <si>
    <t>三輪　まどか</t>
  </si>
  <si>
    <t>南山大学総合政策学部</t>
  </si>
  <si>
    <t>安藤　圭</t>
  </si>
  <si>
    <t>医師・整形外科</t>
  </si>
  <si>
    <t>須賀 一将</t>
  </si>
  <si>
    <t>医師・循環器内科</t>
  </si>
  <si>
    <t>リスト選択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</si>
</sst>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d;@"/>
    <numFmt numFmtId="179" formatCode="#,##0_ "/>
    <numFmt numFmtId="180" formatCode="yyyy&quot;年&quot;m&quot;月&quot;d&quot;日&quot;;@"/>
  </numFmts>
  <fonts count="108">
    <font>
      <sz val="11"/>
      <color theme="1"/>
      <name val="Calibri"/>
      <family val="3"/>
    </font>
    <font>
      <sz val="11"/>
      <color indexed="8"/>
      <name val="ＭＳ Ｐゴシック"/>
      <family val="3"/>
    </font>
    <font>
      <sz val="6"/>
      <name val="ＭＳ Ｐゴシック"/>
      <family val="3"/>
    </font>
    <font>
      <sz val="6"/>
      <name val="ＭＳ Ｐ明朝"/>
      <family val="1"/>
    </font>
    <font>
      <sz val="9"/>
      <name val="ＭＳ Ｐゴシック"/>
      <family val="3"/>
    </font>
    <font>
      <sz val="18"/>
      <name val="Meiryo UI"/>
      <family val="3"/>
    </font>
    <font>
      <sz val="8"/>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0"/>
      <color indexed="8"/>
      <name val="ＭＳ Ｐゴシック"/>
      <family val="3"/>
    </font>
    <font>
      <sz val="9"/>
      <color indexed="8"/>
      <name val="ＭＳ ゴシック"/>
      <family val="3"/>
    </font>
    <font>
      <sz val="8"/>
      <color indexed="8"/>
      <name val="ＭＳ Ｐゴシック"/>
      <family val="3"/>
    </font>
    <font>
      <sz val="18"/>
      <color indexed="8"/>
      <name val="Meiryo UI"/>
      <family val="3"/>
    </font>
    <font>
      <sz val="12"/>
      <color indexed="8"/>
      <name val="Meiryo UI"/>
      <family val="3"/>
    </font>
    <font>
      <sz val="11"/>
      <color indexed="8"/>
      <name val="Meiryo UI"/>
      <family val="3"/>
    </font>
    <font>
      <sz val="8"/>
      <color indexed="8"/>
      <name val="Meiryo UI"/>
      <family val="3"/>
    </font>
    <font>
      <sz val="10"/>
      <color indexed="8"/>
      <name val="Meiryo UI"/>
      <family val="3"/>
    </font>
    <font>
      <sz val="9"/>
      <color indexed="8"/>
      <name val="Meiryo UI"/>
      <family val="3"/>
    </font>
    <font>
      <b/>
      <sz val="11"/>
      <color indexed="12"/>
      <name val="Meiryo UI"/>
      <family val="3"/>
    </font>
    <font>
      <sz val="24"/>
      <color indexed="8"/>
      <name val="Meiryo UI"/>
      <family val="3"/>
    </font>
    <font>
      <i/>
      <sz val="20"/>
      <color indexed="8"/>
      <name val="Meiryo UI"/>
      <family val="3"/>
    </font>
    <font>
      <sz val="14"/>
      <color indexed="8"/>
      <name val="Meiryo UI"/>
      <family val="3"/>
    </font>
    <font>
      <sz val="22"/>
      <color indexed="8"/>
      <name val="Meiryo UI"/>
      <family val="3"/>
    </font>
    <font>
      <sz val="16"/>
      <color indexed="8"/>
      <name val="Meiryo UI"/>
      <family val="3"/>
    </font>
    <font>
      <sz val="12"/>
      <color indexed="9"/>
      <name val="Meiryo UI"/>
      <family val="3"/>
    </font>
    <font>
      <sz val="9"/>
      <color indexed="12"/>
      <name val="Meiryo UI"/>
      <family val="3"/>
    </font>
    <font>
      <sz val="11"/>
      <color indexed="12"/>
      <name val="ＭＳ Ｐゴシック"/>
      <family val="3"/>
    </font>
    <font>
      <sz val="12"/>
      <color indexed="8"/>
      <name val="ＭＳ ゴシック"/>
      <family val="3"/>
    </font>
    <font>
      <sz val="9"/>
      <color indexed="10"/>
      <name val="Meiryo UI"/>
      <family val="3"/>
    </font>
    <font>
      <b/>
      <sz val="12"/>
      <color indexed="8"/>
      <name val="Meiryo UI"/>
      <family val="3"/>
    </font>
    <font>
      <b/>
      <sz val="8"/>
      <color indexed="10"/>
      <name val="Meiryo UI"/>
      <family val="3"/>
    </font>
    <font>
      <b/>
      <sz val="8"/>
      <color indexed="8"/>
      <name val="Meiryo UI"/>
      <family val="3"/>
    </font>
    <font>
      <sz val="11"/>
      <color indexed="12"/>
      <name val="Meiryo UI"/>
      <family val="3"/>
    </font>
    <font>
      <sz val="14"/>
      <color indexed="8"/>
      <name val="ＭＳ Ｐゴシック"/>
      <family val="3"/>
    </font>
    <font>
      <sz val="11"/>
      <name val="ＭＳ Ｐゴシック"/>
      <family val="3"/>
    </font>
    <font>
      <sz val="9"/>
      <color indexed="8"/>
      <name val="ＭＳ Ｐゴシック"/>
      <family val="3"/>
    </font>
    <font>
      <sz val="11"/>
      <color indexed="8"/>
      <name val="ＭＳ ゴシック"/>
      <family val="3"/>
    </font>
    <font>
      <sz val="36"/>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sz val="12"/>
      <name val="Calibri"/>
      <family val="3"/>
    </font>
    <font>
      <sz val="10"/>
      <color theme="1"/>
      <name val="Calibri"/>
      <family val="3"/>
    </font>
    <font>
      <sz val="9"/>
      <color theme="1"/>
      <name val="ＭＳ ゴシック"/>
      <family val="3"/>
    </font>
    <font>
      <sz val="8"/>
      <color theme="1"/>
      <name val="Calibri"/>
      <family val="3"/>
    </font>
    <font>
      <sz val="18"/>
      <color theme="1"/>
      <name val="Meiryo UI"/>
      <family val="3"/>
    </font>
    <font>
      <sz val="12"/>
      <color theme="1"/>
      <name val="Meiryo UI"/>
      <family val="3"/>
    </font>
    <font>
      <sz val="11"/>
      <color theme="1"/>
      <name val="Meiryo UI"/>
      <family val="3"/>
    </font>
    <font>
      <sz val="8"/>
      <color theme="1"/>
      <name val="Meiryo UI"/>
      <family val="3"/>
    </font>
    <font>
      <sz val="8"/>
      <color rgb="FFFF0000"/>
      <name val="Meiryo UI"/>
      <family val="3"/>
    </font>
    <font>
      <sz val="10"/>
      <color theme="1"/>
      <name val="Meiryo UI"/>
      <family val="3"/>
    </font>
    <font>
      <sz val="9"/>
      <color theme="1"/>
      <name val="Meiryo UI"/>
      <family val="3"/>
    </font>
    <font>
      <b/>
      <sz val="11"/>
      <color rgb="FF0066FF"/>
      <name val="Meiryo UI"/>
      <family val="3"/>
    </font>
    <font>
      <sz val="24"/>
      <color theme="1"/>
      <name val="Meiryo UI"/>
      <family val="3"/>
    </font>
    <font>
      <i/>
      <sz val="20"/>
      <color theme="1"/>
      <name val="Meiryo UI"/>
      <family val="3"/>
    </font>
    <font>
      <sz val="14"/>
      <color theme="1"/>
      <name val="Meiryo UI"/>
      <family val="3"/>
    </font>
    <font>
      <sz val="22"/>
      <color theme="1"/>
      <name val="Meiryo UI"/>
      <family val="3"/>
    </font>
    <font>
      <sz val="16"/>
      <color theme="1"/>
      <name val="Meiryo UI"/>
      <family val="3"/>
    </font>
    <font>
      <sz val="12"/>
      <color theme="0"/>
      <name val="Meiryo UI"/>
      <family val="3"/>
    </font>
    <font>
      <sz val="9"/>
      <color rgb="FF0066FF"/>
      <name val="Meiryo UI"/>
      <family val="3"/>
    </font>
    <font>
      <sz val="11"/>
      <color rgb="FF0066FF"/>
      <name val="Calibri"/>
      <family val="3"/>
    </font>
    <font>
      <sz val="12"/>
      <color theme="1"/>
      <name val="ＭＳ ゴシック"/>
      <family val="3"/>
    </font>
    <font>
      <sz val="9"/>
      <color rgb="FFFF0000"/>
      <name val="Meiryo UI"/>
      <family val="3"/>
    </font>
    <font>
      <b/>
      <sz val="12"/>
      <color theme="1"/>
      <name val="Meiryo UI"/>
      <family val="3"/>
    </font>
    <font>
      <b/>
      <sz val="8"/>
      <color rgb="FFFF0000"/>
      <name val="Meiryo UI"/>
      <family val="3"/>
    </font>
    <font>
      <b/>
      <sz val="8"/>
      <color theme="1"/>
      <name val="Meiryo UI"/>
      <family val="3"/>
    </font>
    <font>
      <sz val="11"/>
      <color theme="10"/>
      <name val="Meiryo UI"/>
      <family val="3"/>
    </font>
    <font>
      <sz val="14"/>
      <color theme="1"/>
      <name val="Calibri"/>
      <family val="3"/>
    </font>
    <font>
      <sz val="11"/>
      <name val="Calibri"/>
      <family val="3"/>
    </font>
    <font>
      <sz val="9"/>
      <color theme="1"/>
      <name val="Calibri"/>
      <family val="3"/>
    </font>
    <font>
      <sz val="11"/>
      <color theme="1"/>
      <name val="ＭＳ ゴシック"/>
      <family val="3"/>
    </font>
    <font>
      <sz val="36"/>
      <color theme="1"/>
      <name val="Meiryo U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medium"/>
      <right style="medium"/>
      <top style="medium"/>
      <bottom style="thin"/>
    </border>
    <border>
      <left style="thin"/>
      <right/>
      <top style="thin"/>
      <bottom style="hair"/>
    </border>
    <border>
      <left style="medium"/>
      <right/>
      <top style="thin"/>
      <bottom style="hair"/>
    </border>
    <border>
      <left style="hair"/>
      <right style="medium"/>
      <top style="thin"/>
      <bottom style="hair"/>
    </border>
    <border>
      <left style="thin"/>
      <right/>
      <top/>
      <bottom style="hair"/>
    </border>
    <border>
      <left style="medium"/>
      <right style="medium"/>
      <top/>
      <bottom style="hair"/>
    </border>
    <border>
      <left/>
      <right style="thin"/>
      <top style="thin"/>
      <bottom style="hair"/>
    </border>
    <border>
      <left style="hair"/>
      <right style="medium"/>
      <top/>
      <bottom style="hair"/>
    </border>
    <border>
      <left/>
      <right style="thin"/>
      <top/>
      <bottom style="hair"/>
    </border>
    <border>
      <left style="thin"/>
      <right/>
      <top style="hair"/>
      <bottom style="hair"/>
    </border>
    <border>
      <left style="medium"/>
      <right style="medium"/>
      <top style="hair"/>
      <bottom style="hair"/>
    </border>
    <border>
      <left style="medium"/>
      <right style="hair"/>
      <top/>
      <bottom style="hair"/>
    </border>
    <border>
      <left/>
      <right style="thin"/>
      <top style="hair"/>
      <bottom style="hair"/>
    </border>
    <border>
      <left style="medium"/>
      <right style="hair"/>
      <top style="hair"/>
      <bottom style="hair"/>
    </border>
    <border>
      <left style="hair"/>
      <right style="medium"/>
      <top style="hair"/>
      <bottom style="hair"/>
    </border>
    <border>
      <left style="thin"/>
      <right/>
      <top style="hair"/>
      <bottom/>
    </border>
    <border>
      <left style="medium"/>
      <right style="medium"/>
      <top style="hair"/>
      <bottom/>
    </border>
    <border>
      <left/>
      <right style="thin"/>
      <top style="hair"/>
      <bottom/>
    </border>
    <border>
      <left style="thin"/>
      <right/>
      <top style="hair"/>
      <bottom style="thin"/>
    </border>
    <border>
      <left style="medium"/>
      <right style="medium"/>
      <top style="hair"/>
      <bottom style="thin"/>
    </border>
    <border>
      <left/>
      <right style="thin"/>
      <top style="hair"/>
      <bottom style="thin"/>
    </border>
    <border>
      <left style="thin"/>
      <right style="thin"/>
      <top style="hair"/>
      <bottom style="hair"/>
    </border>
    <border>
      <left style="thin"/>
      <right style="thin"/>
      <top style="hair"/>
      <bottom style="thin"/>
    </border>
    <border>
      <left style="hair"/>
      <right style="medium"/>
      <top style="hair"/>
      <bottom style="medium"/>
    </border>
    <border>
      <left style="thin"/>
      <right style="thin"/>
      <top/>
      <bottom style="thin"/>
    </border>
    <border>
      <left style="thin"/>
      <right/>
      <top/>
      <bottom style="thin"/>
    </border>
    <border>
      <left style="medium"/>
      <right style="medium"/>
      <top/>
      <bottom style="medium"/>
    </border>
    <border>
      <left style="thin"/>
      <right style="thin"/>
      <top style="thin"/>
      <bottom style="thin"/>
    </border>
    <border>
      <left/>
      <right style="thin"/>
      <top/>
      <bottom/>
    </border>
    <border>
      <left/>
      <right style="thin"/>
      <top/>
      <bottom style="thin"/>
    </border>
    <border>
      <left/>
      <right style="thin"/>
      <top style="thin"/>
      <bottom/>
    </border>
    <border>
      <left style="medium"/>
      <right style="medium"/>
      <top style="thin"/>
      <bottom style="hair"/>
    </border>
    <border>
      <left style="thin"/>
      <right/>
      <top style="thin"/>
      <bottom/>
    </border>
    <border>
      <left style="thin"/>
      <right/>
      <top/>
      <bottom/>
    </border>
    <border>
      <left/>
      <right style="medium"/>
      <top style="thin"/>
      <bottom/>
    </border>
    <border>
      <left/>
      <right style="medium"/>
      <top/>
      <bottom/>
    </border>
    <border>
      <left/>
      <right style="medium"/>
      <top/>
      <bottom style="thin"/>
    </border>
    <border>
      <left style="hair"/>
      <right style="thin"/>
      <top style="thin"/>
      <bottom style="thin"/>
    </border>
    <border>
      <left style="medium"/>
      <right style="hair"/>
      <top style="hair"/>
      <bottom style="medium"/>
    </border>
    <border>
      <left style="thin"/>
      <right style="thin"/>
      <top style="thin"/>
      <bottom/>
    </border>
    <border>
      <left style="thin"/>
      <right style="thin"/>
      <top/>
      <bottom/>
    </border>
    <border>
      <left style="thin"/>
      <right style="hair"/>
      <top style="thin"/>
      <bottom style="thin"/>
    </border>
    <border>
      <left style="hair"/>
      <right style="hair"/>
      <top style="thin"/>
      <bottom style="thin"/>
    </border>
    <border>
      <left style="hair"/>
      <right style="hair"/>
      <top style="thin"/>
      <bottom/>
    </border>
    <border>
      <left style="hair"/>
      <right/>
      <top style="thin"/>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right/>
      <top/>
      <bottom style="hair"/>
    </border>
    <border>
      <left style="hair"/>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386">
    <xf numFmtId="0" fontId="0" fillId="0" borderId="0" xfId="0" applyFont="1" applyAlignment="1">
      <alignment vertical="center"/>
    </xf>
    <xf numFmtId="0" fontId="0" fillId="0" borderId="0" xfId="0" applyBorder="1" applyAlignment="1">
      <alignment vertical="center"/>
    </xf>
    <xf numFmtId="0" fontId="61" fillId="0" borderId="0" xfId="43"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73" fillId="0" borderId="0" xfId="61" applyFont="1" applyBorder="1" applyAlignment="1">
      <alignment vertical="center"/>
      <protection/>
    </xf>
    <xf numFmtId="0" fontId="73" fillId="0" borderId="0" xfId="61" applyFont="1" applyBorder="1">
      <alignment/>
      <protection/>
    </xf>
    <xf numFmtId="0" fontId="73" fillId="33" borderId="0" xfId="61" applyFont="1" applyFill="1" applyBorder="1" applyAlignment="1">
      <alignment vertical="center"/>
      <protection/>
    </xf>
    <xf numFmtId="179" fontId="76" fillId="0" borderId="0" xfId="61" applyNumberFormat="1" applyFont="1" applyFill="1" applyBorder="1" applyAlignment="1">
      <alignment horizontal="center" vertical="center"/>
      <protection/>
    </xf>
    <xf numFmtId="0" fontId="73" fillId="0" borderId="0" xfId="61" applyFont="1" applyFill="1" applyBorder="1">
      <alignment/>
      <protection/>
    </xf>
    <xf numFmtId="179" fontId="76" fillId="0" borderId="0" xfId="61" applyNumberFormat="1" applyFont="1" applyFill="1" applyBorder="1" applyAlignment="1">
      <alignment vertical="center"/>
      <protection/>
    </xf>
    <xf numFmtId="179" fontId="76" fillId="0" borderId="0" xfId="61" applyNumberFormat="1" applyFont="1" applyFill="1" applyBorder="1" applyAlignment="1">
      <alignment vertical="distributed"/>
      <protection/>
    </xf>
    <xf numFmtId="0" fontId="77" fillId="0" borderId="0" xfId="0" applyFont="1" applyAlignment="1">
      <alignment vertical="center"/>
    </xf>
    <xf numFmtId="177" fontId="0" fillId="0" borderId="0" xfId="0" applyNumberFormat="1" applyAlignment="1">
      <alignment horizontal="left" vertical="center"/>
    </xf>
    <xf numFmtId="177" fontId="0" fillId="0" borderId="0" xfId="0" applyNumberForma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177" fontId="0" fillId="0" borderId="0" xfId="0" applyNumberFormat="1" applyAlignment="1">
      <alignment horizontal="left" vertical="center"/>
    </xf>
    <xf numFmtId="177" fontId="0" fillId="0" borderId="0" xfId="0" applyNumberFormat="1" applyAlignment="1">
      <alignment horizontal="left" vertical="center"/>
    </xf>
    <xf numFmtId="0" fontId="0" fillId="0" borderId="0" xfId="0" applyAlignment="1">
      <alignment horizontal="left" vertical="center" wrapText="1"/>
    </xf>
    <xf numFmtId="0" fontId="78" fillId="0" borderId="0" xfId="0" applyFont="1" applyAlignment="1">
      <alignment vertical="center"/>
    </xf>
    <xf numFmtId="0" fontId="79" fillId="0" borderId="0" xfId="0" applyFont="1" applyAlignment="1">
      <alignment vertical="center"/>
    </xf>
    <xf numFmtId="0" fontId="0" fillId="0" borderId="0" xfId="0" applyFont="1" applyAlignment="1">
      <alignment horizontal="left" vertical="center"/>
    </xf>
    <xf numFmtId="0" fontId="80" fillId="33" borderId="0" xfId="61" applyFont="1" applyFill="1" applyBorder="1" applyAlignment="1">
      <alignment horizontal="center" vertical="center"/>
      <protection/>
    </xf>
    <xf numFmtId="0" fontId="81" fillId="33" borderId="0" xfId="61" applyFont="1" applyFill="1" applyAlignment="1">
      <alignment vertical="center"/>
      <protection/>
    </xf>
    <xf numFmtId="0" fontId="81" fillId="33" borderId="10" xfId="61" applyFont="1" applyFill="1" applyBorder="1" applyAlignment="1">
      <alignment vertical="center"/>
      <protection/>
    </xf>
    <xf numFmtId="0" fontId="81" fillId="33" borderId="10" xfId="61" applyFont="1" applyFill="1" applyBorder="1" applyAlignment="1">
      <alignment horizontal="center" vertical="center"/>
      <protection/>
    </xf>
    <xf numFmtId="0" fontId="81" fillId="33" borderId="12" xfId="61" applyFont="1" applyFill="1" applyBorder="1" applyAlignment="1">
      <alignment horizontal="center" vertical="center"/>
      <protection/>
    </xf>
    <xf numFmtId="0" fontId="81" fillId="33" borderId="0" xfId="61" applyFont="1" applyFill="1" applyBorder="1" applyAlignment="1">
      <alignment horizontal="center" vertical="center"/>
      <protection/>
    </xf>
    <xf numFmtId="0" fontId="81" fillId="33" borderId="10" xfId="0" applyFont="1" applyFill="1" applyBorder="1" applyAlignment="1">
      <alignment vertical="center"/>
    </xf>
    <xf numFmtId="0" fontId="81" fillId="33" borderId="10" xfId="0" applyFont="1" applyFill="1" applyBorder="1" applyAlignment="1">
      <alignment horizontal="center" vertical="center"/>
    </xf>
    <xf numFmtId="0" fontId="81" fillId="33" borderId="15" xfId="0" applyFont="1" applyFill="1" applyBorder="1" applyAlignment="1">
      <alignment horizontal="center" vertical="center"/>
    </xf>
    <xf numFmtId="0" fontId="81" fillId="33" borderId="12" xfId="0" applyFont="1" applyFill="1" applyBorder="1" applyAlignment="1">
      <alignment horizontal="center" vertical="center"/>
    </xf>
    <xf numFmtId="0" fontId="81" fillId="33" borderId="16" xfId="61" applyFont="1" applyFill="1" applyBorder="1" applyAlignment="1">
      <alignment horizontal="center" vertical="center"/>
      <protection/>
    </xf>
    <xf numFmtId="0" fontId="81" fillId="33" borderId="16" xfId="61" applyFont="1" applyFill="1" applyBorder="1" applyAlignment="1">
      <alignment horizontal="left" vertical="center"/>
      <protection/>
    </xf>
    <xf numFmtId="0" fontId="81" fillId="4" borderId="17" xfId="61" applyFont="1" applyFill="1" applyBorder="1" applyAlignment="1">
      <alignment horizontal="left" vertical="center"/>
      <protection/>
    </xf>
    <xf numFmtId="0" fontId="81" fillId="33" borderId="18" xfId="61" applyFont="1" applyFill="1" applyBorder="1" applyAlignment="1">
      <alignment horizontal="center" vertical="center"/>
      <protection/>
    </xf>
    <xf numFmtId="176" fontId="82" fillId="33" borderId="0" xfId="61" applyNumberFormat="1" applyFont="1" applyFill="1" applyBorder="1" applyAlignment="1">
      <alignment vertical="center" wrapText="1"/>
      <protection/>
    </xf>
    <xf numFmtId="0" fontId="81" fillId="33" borderId="19" xfId="0" applyFont="1" applyFill="1" applyBorder="1" applyAlignment="1">
      <alignment vertical="center"/>
    </xf>
    <xf numFmtId="0" fontId="81" fillId="4" borderId="20" xfId="0" applyFont="1" applyFill="1" applyBorder="1" applyAlignment="1" applyProtection="1">
      <alignment horizontal="left" vertical="center" wrapText="1"/>
      <protection locked="0"/>
    </xf>
    <xf numFmtId="0" fontId="83" fillId="33" borderId="21" xfId="0" applyFont="1" applyFill="1" applyBorder="1" applyAlignment="1">
      <alignment horizontal="center" vertical="center"/>
    </xf>
    <xf numFmtId="0" fontId="81" fillId="33" borderId="19" xfId="61" applyFont="1" applyFill="1" applyBorder="1" applyAlignment="1">
      <alignment horizontal="center" vertical="center"/>
      <protection/>
    </xf>
    <xf numFmtId="0" fontId="81" fillId="33" borderId="19" xfId="61" applyFont="1" applyFill="1" applyBorder="1" applyAlignment="1">
      <alignment vertical="center"/>
      <protection/>
    </xf>
    <xf numFmtId="0" fontId="81" fillId="33" borderId="22" xfId="61" applyFont="1" applyFill="1" applyBorder="1" applyAlignment="1">
      <alignment horizontal="center" vertical="center"/>
      <protection/>
    </xf>
    <xf numFmtId="176" fontId="84" fillId="33" borderId="23" xfId="61" applyNumberFormat="1" applyFont="1" applyFill="1" applyBorder="1" applyAlignment="1">
      <alignment vertical="center" wrapText="1"/>
      <protection/>
    </xf>
    <xf numFmtId="0" fontId="81" fillId="33" borderId="24" xfId="0" applyFont="1" applyFill="1" applyBorder="1" applyAlignment="1">
      <alignment vertical="center"/>
    </xf>
    <xf numFmtId="0" fontId="81" fillId="4" borderId="25" xfId="0" applyFont="1" applyFill="1" applyBorder="1" applyAlignment="1" applyProtection="1">
      <alignment horizontal="left" vertical="center" wrapText="1"/>
      <protection locked="0"/>
    </xf>
    <xf numFmtId="176" fontId="83" fillId="33" borderId="23" xfId="0" applyNumberFormat="1" applyFont="1" applyFill="1" applyBorder="1" applyAlignment="1">
      <alignment vertical="center" wrapText="1"/>
    </xf>
    <xf numFmtId="0" fontId="81" fillId="4" borderId="26" xfId="61" applyFont="1" applyFill="1" applyBorder="1" applyAlignment="1" applyProtection="1">
      <alignment horizontal="left" vertical="center" wrapText="1"/>
      <protection locked="0"/>
    </xf>
    <xf numFmtId="176" fontId="83" fillId="33" borderId="23" xfId="61" applyNumberFormat="1" applyFont="1" applyFill="1" applyBorder="1" applyAlignment="1">
      <alignment vertical="center" wrapText="1"/>
      <protection/>
    </xf>
    <xf numFmtId="176" fontId="83" fillId="33" borderId="27" xfId="0" applyNumberFormat="1" applyFont="1" applyFill="1" applyBorder="1" applyAlignment="1">
      <alignment vertical="center" wrapText="1"/>
    </xf>
    <xf numFmtId="177" fontId="81" fillId="4" borderId="25" xfId="0" applyNumberFormat="1" applyFont="1" applyFill="1" applyBorder="1" applyAlignment="1" applyProtection="1">
      <alignment horizontal="left" vertical="center" wrapText="1"/>
      <protection locked="0"/>
    </xf>
    <xf numFmtId="0" fontId="81" fillId="33" borderId="24" xfId="61" applyFont="1" applyFill="1" applyBorder="1" applyAlignment="1">
      <alignment horizontal="center" vertical="center"/>
      <protection/>
    </xf>
    <xf numFmtId="0" fontId="81" fillId="33" borderId="24" xfId="61" applyFont="1" applyFill="1" applyBorder="1" applyAlignment="1">
      <alignment vertical="center"/>
      <protection/>
    </xf>
    <xf numFmtId="0" fontId="81" fillId="4" borderId="28" xfId="61" applyFont="1" applyFill="1" applyBorder="1" applyAlignment="1" applyProtection="1" quotePrefix="1">
      <alignment horizontal="left" vertical="center" wrapText="1"/>
      <protection locked="0"/>
    </xf>
    <xf numFmtId="0" fontId="81" fillId="33" borderId="29" xfId="61" applyFont="1" applyFill="1" applyBorder="1" applyAlignment="1">
      <alignment horizontal="center" vertical="center"/>
      <protection/>
    </xf>
    <xf numFmtId="176" fontId="83" fillId="33" borderId="27" xfId="61" applyNumberFormat="1" applyFont="1" applyFill="1" applyBorder="1" applyAlignment="1">
      <alignment vertical="center" wrapText="1"/>
      <protection/>
    </xf>
    <xf numFmtId="0" fontId="81" fillId="33" borderId="24" xfId="0" applyFont="1" applyFill="1" applyBorder="1" applyAlignment="1">
      <alignment vertical="center" wrapText="1"/>
    </xf>
    <xf numFmtId="0" fontId="81" fillId="4" borderId="28" xfId="61" applyFont="1" applyFill="1" applyBorder="1" applyAlignment="1" applyProtection="1">
      <alignment horizontal="left" vertical="center" wrapText="1"/>
      <protection locked="0"/>
    </xf>
    <xf numFmtId="0" fontId="81" fillId="33" borderId="30" xfId="0" applyFont="1" applyFill="1" applyBorder="1" applyAlignment="1">
      <alignment vertical="center" wrapText="1"/>
    </xf>
    <xf numFmtId="0" fontId="81" fillId="4" borderId="31" xfId="0" applyFont="1" applyFill="1" applyBorder="1" applyAlignment="1" applyProtection="1">
      <alignment horizontal="left" vertical="center" wrapText="1"/>
      <protection locked="0"/>
    </xf>
    <xf numFmtId="176" fontId="83" fillId="33" borderId="32" xfId="0" applyNumberFormat="1" applyFont="1" applyFill="1" applyBorder="1" applyAlignment="1">
      <alignment vertical="center" wrapText="1"/>
    </xf>
    <xf numFmtId="0" fontId="85" fillId="4" borderId="28" xfId="61" applyFont="1" applyFill="1" applyBorder="1" applyAlignment="1" applyProtection="1" quotePrefix="1">
      <alignment horizontal="left" vertical="center" wrapText="1"/>
      <protection locked="0"/>
    </xf>
    <xf numFmtId="0" fontId="81" fillId="33" borderId="33" xfId="0" applyFont="1" applyFill="1" applyBorder="1" applyAlignment="1">
      <alignment vertical="center"/>
    </xf>
    <xf numFmtId="49" fontId="81" fillId="4" borderId="34" xfId="0" applyNumberFormat="1" applyFont="1" applyFill="1" applyBorder="1" applyAlignment="1" applyProtection="1">
      <alignment horizontal="left" vertical="center" wrapText="1"/>
      <protection locked="0"/>
    </xf>
    <xf numFmtId="176" fontId="83" fillId="33" borderId="35" xfId="0" applyNumberFormat="1" applyFont="1" applyFill="1" applyBorder="1" applyAlignment="1">
      <alignment vertical="center" wrapText="1"/>
    </xf>
    <xf numFmtId="0" fontId="85" fillId="4" borderId="28" xfId="61" applyFont="1" applyFill="1" applyBorder="1" applyAlignment="1" applyProtection="1">
      <alignment horizontal="left" vertical="center" wrapText="1"/>
      <protection locked="0"/>
    </xf>
    <xf numFmtId="0" fontId="81" fillId="33" borderId="16" xfId="0" applyFont="1" applyFill="1" applyBorder="1" applyAlignment="1">
      <alignment vertical="center"/>
    </xf>
    <xf numFmtId="176" fontId="83" fillId="33" borderId="21" xfId="0" applyNumberFormat="1" applyFont="1" applyFill="1" applyBorder="1" applyAlignment="1">
      <alignment vertical="center" wrapText="1"/>
    </xf>
    <xf numFmtId="178" fontId="81" fillId="4" borderId="28" xfId="61" applyNumberFormat="1" applyFont="1" applyFill="1" applyBorder="1" applyAlignment="1" applyProtection="1">
      <alignment horizontal="left" vertical="center" wrapText="1"/>
      <protection locked="0"/>
    </xf>
    <xf numFmtId="49" fontId="81" fillId="4" borderId="25" xfId="0" applyNumberFormat="1" applyFont="1" applyFill="1" applyBorder="1" applyAlignment="1" applyProtection="1">
      <alignment horizontal="left" vertical="center" wrapText="1"/>
      <protection locked="0"/>
    </xf>
    <xf numFmtId="0" fontId="81" fillId="4" borderId="34" xfId="0" applyFont="1" applyFill="1" applyBorder="1" applyAlignment="1" applyProtection="1">
      <alignment horizontal="left" vertical="center" wrapText="1"/>
      <protection locked="0"/>
    </xf>
    <xf numFmtId="0" fontId="81" fillId="33" borderId="36" xfId="61" applyFont="1" applyFill="1" applyBorder="1" applyAlignment="1">
      <alignment horizontal="center" vertical="center"/>
      <protection/>
    </xf>
    <xf numFmtId="0" fontId="81" fillId="33" borderId="37" xfId="61" applyFont="1" applyFill="1" applyBorder="1" applyAlignment="1">
      <alignment horizontal="center" vertical="center"/>
      <protection/>
    </xf>
    <xf numFmtId="0" fontId="81" fillId="33" borderId="33" xfId="61" applyFont="1" applyFill="1" applyBorder="1" applyAlignment="1">
      <alignment vertical="center"/>
      <protection/>
    </xf>
    <xf numFmtId="0" fontId="81" fillId="33" borderId="38" xfId="61" applyFont="1" applyFill="1" applyBorder="1" applyAlignment="1">
      <alignment horizontal="center" vertical="center"/>
      <protection/>
    </xf>
    <xf numFmtId="176" fontId="83" fillId="33" borderId="35" xfId="61" applyNumberFormat="1" applyFont="1" applyFill="1" applyBorder="1" applyAlignment="1">
      <alignment vertical="center" wrapText="1"/>
      <protection/>
    </xf>
    <xf numFmtId="0" fontId="81" fillId="33" borderId="39" xfId="0" applyFont="1" applyFill="1" applyBorder="1" applyAlignment="1">
      <alignment vertical="center" textRotation="255"/>
    </xf>
    <xf numFmtId="0" fontId="82" fillId="33" borderId="40" xfId="0" applyFont="1" applyFill="1" applyBorder="1" applyAlignment="1">
      <alignment vertical="center" wrapText="1"/>
    </xf>
    <xf numFmtId="0" fontId="81" fillId="4" borderId="41" xfId="0" applyFont="1" applyFill="1" applyBorder="1" applyAlignment="1" applyProtection="1">
      <alignment horizontal="left" vertical="center" wrapText="1"/>
      <protection locked="0"/>
    </xf>
    <xf numFmtId="0" fontId="83" fillId="33" borderId="12" xfId="0" applyFont="1" applyFill="1" applyBorder="1" applyAlignment="1">
      <alignment vertical="center"/>
    </xf>
    <xf numFmtId="0" fontId="83" fillId="33" borderId="21" xfId="0" applyFont="1" applyFill="1" applyBorder="1" applyAlignment="1">
      <alignment horizontal="left" vertical="center" wrapText="1"/>
    </xf>
    <xf numFmtId="0" fontId="86" fillId="0" borderId="0" xfId="0" applyFont="1" applyAlignment="1">
      <alignment vertical="center"/>
    </xf>
    <xf numFmtId="0" fontId="86" fillId="0" borderId="0" xfId="0" applyFont="1" applyAlignment="1">
      <alignment vertical="center"/>
    </xf>
    <xf numFmtId="0" fontId="86" fillId="0" borderId="0" xfId="0" applyFont="1" applyAlignment="1">
      <alignment horizontal="left" vertical="center"/>
    </xf>
    <xf numFmtId="0" fontId="86" fillId="0" borderId="0" xfId="0" applyFont="1" applyAlignment="1">
      <alignment horizontal="justify" vertical="center" wrapText="1"/>
    </xf>
    <xf numFmtId="0" fontId="81" fillId="4" borderId="42" xfId="61" applyFont="1" applyFill="1" applyBorder="1" applyAlignment="1">
      <alignment vertical="center"/>
      <protection/>
    </xf>
    <xf numFmtId="0" fontId="65" fillId="33" borderId="0" xfId="48" applyFill="1" applyAlignment="1">
      <alignment vertical="center"/>
    </xf>
    <xf numFmtId="0" fontId="87" fillId="0" borderId="0" xfId="43" applyFont="1" applyAlignment="1">
      <alignment vertical="center"/>
    </xf>
    <xf numFmtId="177" fontId="0" fillId="0" borderId="0" xfId="0" applyNumberFormat="1" applyAlignment="1">
      <alignment horizontal="left" vertical="center"/>
    </xf>
    <xf numFmtId="0" fontId="0" fillId="34" borderId="0" xfId="0" applyFill="1" applyAlignment="1">
      <alignment vertical="center"/>
    </xf>
    <xf numFmtId="0" fontId="0" fillId="34" borderId="0" xfId="0" applyFill="1" applyBorder="1" applyAlignment="1">
      <alignment vertical="center"/>
    </xf>
    <xf numFmtId="0" fontId="77" fillId="34" borderId="0" xfId="0" applyFont="1" applyFill="1" applyBorder="1" applyAlignment="1">
      <alignment vertical="center"/>
    </xf>
    <xf numFmtId="0" fontId="0" fillId="34" borderId="43" xfId="0" applyFill="1" applyBorder="1" applyAlignment="1">
      <alignment vertical="center"/>
    </xf>
    <xf numFmtId="0" fontId="77" fillId="34" borderId="0" xfId="0" applyFont="1" applyFill="1" applyBorder="1" applyAlignment="1">
      <alignment vertical="center"/>
    </xf>
    <xf numFmtId="0" fontId="0" fillId="34" borderId="14" xfId="0" applyFill="1" applyBorder="1" applyAlignment="1">
      <alignment vertical="center"/>
    </xf>
    <xf numFmtId="0" fontId="0" fillId="34" borderId="44" xfId="0" applyFill="1" applyBorder="1" applyAlignment="1">
      <alignment vertical="center"/>
    </xf>
    <xf numFmtId="0" fontId="0" fillId="34" borderId="40" xfId="0" applyFill="1" applyBorder="1" applyAlignment="1">
      <alignment vertical="center"/>
    </xf>
    <xf numFmtId="0" fontId="0" fillId="34" borderId="13" xfId="0" applyFill="1" applyBorder="1" applyAlignment="1">
      <alignment vertical="center"/>
    </xf>
    <xf numFmtId="0" fontId="0" fillId="34" borderId="45" xfId="0" applyFill="1" applyBorder="1" applyAlignment="1">
      <alignment vertical="center"/>
    </xf>
    <xf numFmtId="0" fontId="81" fillId="12" borderId="42" xfId="61" applyFont="1" applyFill="1" applyBorder="1" applyAlignment="1">
      <alignment vertical="center"/>
      <protection/>
    </xf>
    <xf numFmtId="0" fontId="81" fillId="12" borderId="28" xfId="61" applyFont="1" applyFill="1" applyBorder="1" applyAlignment="1" applyProtection="1">
      <alignment horizontal="left" vertical="center" wrapText="1"/>
      <protection locked="0"/>
    </xf>
    <xf numFmtId="0" fontId="81" fillId="12" borderId="20" xfId="0" applyFont="1" applyFill="1" applyBorder="1" applyAlignment="1" applyProtection="1">
      <alignment horizontal="left" vertical="center" wrapText="1"/>
      <protection locked="0"/>
    </xf>
    <xf numFmtId="0" fontId="81" fillId="12" borderId="25" xfId="0" applyFont="1" applyFill="1" applyBorder="1" applyAlignment="1" applyProtection="1">
      <alignment horizontal="left" vertical="center" wrapText="1"/>
      <protection locked="0"/>
    </xf>
    <xf numFmtId="177" fontId="81" fillId="12" borderId="25" xfId="0" applyNumberFormat="1" applyFont="1" applyFill="1" applyBorder="1" applyAlignment="1" applyProtection="1">
      <alignment horizontal="left" vertical="center" wrapText="1"/>
      <protection locked="0"/>
    </xf>
    <xf numFmtId="0" fontId="81" fillId="12" borderId="31" xfId="0" applyFont="1" applyFill="1" applyBorder="1" applyAlignment="1" applyProtection="1">
      <alignment horizontal="left" vertical="center" wrapText="1"/>
      <protection locked="0"/>
    </xf>
    <xf numFmtId="49" fontId="81" fillId="12" borderId="34" xfId="0" applyNumberFormat="1" applyFont="1" applyFill="1" applyBorder="1" applyAlignment="1" applyProtection="1">
      <alignment horizontal="left" vertical="center" wrapText="1"/>
      <protection locked="0"/>
    </xf>
    <xf numFmtId="0" fontId="81" fillId="12" borderId="46" xfId="0" applyFont="1" applyFill="1" applyBorder="1" applyAlignment="1" applyProtection="1">
      <alignment horizontal="left" vertical="center" wrapText="1"/>
      <protection locked="0"/>
    </xf>
    <xf numFmtId="49" fontId="81" fillId="12" borderId="25" xfId="0" applyNumberFormat="1" applyFont="1" applyFill="1" applyBorder="1" applyAlignment="1" applyProtection="1">
      <alignment horizontal="left" vertical="center" wrapText="1"/>
      <protection locked="0"/>
    </xf>
    <xf numFmtId="0" fontId="81" fillId="12" borderId="34" xfId="0" applyFont="1" applyFill="1" applyBorder="1" applyAlignment="1" applyProtection="1">
      <alignment horizontal="left" vertical="center" wrapText="1"/>
      <protection locked="0"/>
    </xf>
    <xf numFmtId="0" fontId="0" fillId="34" borderId="47" xfId="0" applyFill="1" applyBorder="1" applyAlignment="1">
      <alignment vertical="center"/>
    </xf>
    <xf numFmtId="0" fontId="77" fillId="34" borderId="13" xfId="0" applyFont="1" applyFill="1" applyBorder="1" applyAlignment="1">
      <alignment vertical="center"/>
    </xf>
    <xf numFmtId="0" fontId="77" fillId="34" borderId="13" xfId="0" applyFont="1" applyFill="1" applyBorder="1" applyAlignment="1">
      <alignment vertical="center"/>
    </xf>
    <xf numFmtId="0" fontId="0" fillId="34" borderId="48" xfId="0" applyFill="1" applyBorder="1" applyAlignment="1">
      <alignment vertical="center"/>
    </xf>
    <xf numFmtId="0" fontId="77" fillId="34" borderId="14"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177" fontId="0" fillId="0" borderId="0" xfId="0" applyNumberFormat="1" applyAlignment="1">
      <alignment horizontal="left" vertical="center"/>
    </xf>
    <xf numFmtId="0" fontId="81" fillId="0" borderId="0" xfId="61" applyFont="1" applyAlignment="1">
      <alignment vertical="center"/>
      <protection/>
    </xf>
    <xf numFmtId="0" fontId="88" fillId="0" borderId="42" xfId="61" applyFont="1" applyBorder="1" applyAlignment="1">
      <alignment horizontal="center" vertical="center"/>
      <protection/>
    </xf>
    <xf numFmtId="0" fontId="81" fillId="0" borderId="0" xfId="61" applyFont="1" applyBorder="1" applyAlignment="1">
      <alignment horizontal="center" vertical="center"/>
      <protection/>
    </xf>
    <xf numFmtId="0" fontId="89" fillId="0" borderId="0" xfId="61" applyFont="1" applyAlignment="1">
      <alignment vertical="center"/>
      <protection/>
    </xf>
    <xf numFmtId="0" fontId="81" fillId="0" borderId="0" xfId="61" applyFont="1" applyBorder="1" applyAlignment="1">
      <alignment vertical="center"/>
      <protection/>
    </xf>
    <xf numFmtId="0" fontId="90" fillId="0" borderId="0" xfId="61" applyNumberFormat="1" applyFont="1" applyBorder="1" applyAlignment="1">
      <alignment horizontal="left" vertical="center" wrapText="1" indent="1" shrinkToFit="1"/>
      <protection/>
    </xf>
    <xf numFmtId="0" fontId="89" fillId="0" borderId="0" xfId="61" applyFont="1" applyBorder="1" applyAlignment="1">
      <alignment vertical="center"/>
      <protection/>
    </xf>
    <xf numFmtId="0" fontId="90" fillId="0" borderId="0" xfId="61" applyFont="1" applyBorder="1" applyAlignment="1">
      <alignment horizontal="center" vertical="center"/>
      <protection/>
    </xf>
    <xf numFmtId="0" fontId="91" fillId="0" borderId="42" xfId="61" applyFont="1" applyBorder="1" applyAlignment="1">
      <alignment horizontal="center" vertical="center" wrapText="1"/>
      <protection/>
    </xf>
    <xf numFmtId="0" fontId="90" fillId="0" borderId="10" xfId="61" applyFont="1" applyBorder="1" applyAlignment="1">
      <alignment horizontal="center" vertical="center"/>
      <protection/>
    </xf>
    <xf numFmtId="0" fontId="90" fillId="0" borderId="10" xfId="61" applyFont="1" applyBorder="1" applyAlignment="1">
      <alignment horizontal="center" vertical="center" wrapText="1"/>
      <protection/>
    </xf>
    <xf numFmtId="0" fontId="90" fillId="0" borderId="52" xfId="61" applyNumberFormat="1" applyFont="1" applyBorder="1" applyAlignment="1">
      <alignment horizontal="left" vertical="center" wrapText="1" indent="1" shrinkToFit="1"/>
      <protection/>
    </xf>
    <xf numFmtId="0" fontId="90" fillId="0" borderId="52" xfId="61" applyFont="1" applyBorder="1" applyAlignment="1">
      <alignment horizontal="left" vertical="center" indent="1" shrinkToFit="1"/>
      <protection/>
    </xf>
    <xf numFmtId="0" fontId="92" fillId="0" borderId="52" xfId="61" applyFont="1" applyBorder="1" applyAlignment="1">
      <alignment vertical="center"/>
      <protection/>
    </xf>
    <xf numFmtId="0" fontId="92" fillId="0" borderId="52" xfId="61" applyFont="1" applyBorder="1" applyAlignment="1">
      <alignment horizontal="left" vertical="center" indent="1"/>
      <protection/>
    </xf>
    <xf numFmtId="0" fontId="93" fillId="0" borderId="0" xfId="61" applyFont="1" applyAlignment="1">
      <alignment vertical="center"/>
      <protection/>
    </xf>
    <xf numFmtId="0" fontId="94" fillId="0" borderId="0" xfId="43" applyFont="1" applyAlignment="1">
      <alignment horizontal="left" vertical="center"/>
    </xf>
    <xf numFmtId="0" fontId="94" fillId="0" borderId="0" xfId="43" applyFont="1" applyAlignment="1" quotePrefix="1">
      <alignment vertical="center"/>
    </xf>
    <xf numFmtId="0" fontId="94" fillId="0" borderId="0" xfId="43" applyFont="1" applyAlignment="1">
      <alignment vertical="center"/>
    </xf>
    <xf numFmtId="0" fontId="95" fillId="0" borderId="0" xfId="43" applyFont="1" applyAlignment="1">
      <alignment vertical="center"/>
    </xf>
    <xf numFmtId="0" fontId="96" fillId="0" borderId="0" xfId="0" applyFont="1" applyAlignment="1">
      <alignment horizontal="center" vertical="center"/>
    </xf>
    <xf numFmtId="0" fontId="0" fillId="0" borderId="48"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44" xfId="0" applyBorder="1" applyAlignment="1">
      <alignment vertical="center"/>
    </xf>
    <xf numFmtId="0" fontId="0" fillId="0" borderId="48" xfId="0" applyBorder="1" applyAlignment="1">
      <alignment vertical="center" wrapText="1"/>
    </xf>
    <xf numFmtId="0" fontId="0" fillId="0" borderId="0" xfId="0" applyAlignment="1">
      <alignment vertical="center" wrapText="1"/>
    </xf>
    <xf numFmtId="0" fontId="0" fillId="0" borderId="48" xfId="0" applyBorder="1" applyAlignment="1">
      <alignment vertical="center"/>
    </xf>
    <xf numFmtId="0" fontId="0" fillId="34" borderId="14" xfId="0" applyFill="1" applyBorder="1" applyAlignment="1">
      <alignment vertical="center"/>
    </xf>
    <xf numFmtId="0" fontId="0" fillId="34" borderId="44" xfId="0" applyFill="1" applyBorder="1" applyAlignment="1">
      <alignment vertical="center"/>
    </xf>
    <xf numFmtId="0" fontId="97" fillId="0" borderId="0" xfId="0" applyFont="1" applyAlignment="1">
      <alignment horizontal="left" vertical="center"/>
    </xf>
    <xf numFmtId="0" fontId="98" fillId="33" borderId="24" xfId="61" applyFont="1" applyFill="1" applyBorder="1" applyAlignment="1">
      <alignment vertical="center"/>
      <protection/>
    </xf>
    <xf numFmtId="0" fontId="98" fillId="4" borderId="28" xfId="61" applyFont="1" applyFill="1" applyBorder="1" applyAlignment="1" applyProtection="1">
      <alignment horizontal="left" vertical="center" wrapText="1"/>
      <protection locked="0"/>
    </xf>
    <xf numFmtId="0" fontId="98" fillId="33" borderId="29" xfId="61" applyFont="1" applyFill="1" applyBorder="1" applyAlignment="1">
      <alignment horizontal="center" vertical="center"/>
      <protection/>
    </xf>
    <xf numFmtId="176" fontId="99" fillId="33" borderId="27" xfId="61" applyNumberFormat="1" applyFont="1" applyFill="1" applyBorder="1" applyAlignment="1">
      <alignment vertical="center" wrapText="1"/>
      <protection/>
    </xf>
    <xf numFmtId="178" fontId="98" fillId="4" borderId="28" xfId="61" applyNumberFormat="1" applyFont="1" applyFill="1" applyBorder="1" applyAlignment="1" applyProtection="1">
      <alignment horizontal="left" vertical="center" wrapText="1"/>
      <protection locked="0"/>
    </xf>
    <xf numFmtId="176" fontId="100" fillId="33" borderId="27" xfId="61" applyNumberFormat="1" applyFont="1" applyFill="1" applyBorder="1" applyAlignment="1">
      <alignment vertical="center" wrapText="1"/>
      <protection/>
    </xf>
    <xf numFmtId="0" fontId="101" fillId="0" borderId="53" xfId="43" applyFont="1" applyFill="1" applyBorder="1" applyAlignment="1" applyProtection="1" quotePrefix="1">
      <alignment horizontal="left" vertical="center" wrapText="1"/>
      <protection locked="0"/>
    </xf>
    <xf numFmtId="0" fontId="0" fillId="34" borderId="0" xfId="0" applyFill="1" applyBorder="1" applyAlignment="1">
      <alignment horizontal="right" vertical="center"/>
    </xf>
    <xf numFmtId="0" fontId="0" fillId="34" borderId="13" xfId="0" applyFill="1" applyBorder="1" applyAlignment="1">
      <alignment vertical="center"/>
    </xf>
    <xf numFmtId="176" fontId="84" fillId="33" borderId="27" xfId="61" applyNumberFormat="1" applyFont="1" applyFill="1" applyBorder="1" applyAlignment="1">
      <alignment vertical="center" wrapText="1"/>
      <protection/>
    </xf>
    <xf numFmtId="180" fontId="0" fillId="34" borderId="0" xfId="0" applyNumberFormat="1" applyFill="1" applyBorder="1" applyAlignment="1">
      <alignment vertical="center"/>
    </xf>
    <xf numFmtId="0" fontId="81" fillId="33" borderId="19" xfId="61" applyFont="1" applyFill="1" applyBorder="1" applyAlignment="1">
      <alignment vertical="center" wrapText="1"/>
      <protection/>
    </xf>
    <xf numFmtId="0" fontId="77" fillId="0" borderId="10" xfId="0" applyFont="1" applyBorder="1" applyAlignment="1">
      <alignment vertical="center"/>
    </xf>
    <xf numFmtId="0" fontId="77" fillId="0" borderId="11" xfId="0" applyFont="1" applyBorder="1" applyAlignment="1">
      <alignment vertical="center"/>
    </xf>
    <xf numFmtId="0" fontId="77" fillId="0" borderId="11" xfId="0" applyFont="1" applyBorder="1" applyAlignment="1">
      <alignment vertical="center"/>
    </xf>
    <xf numFmtId="0" fontId="81" fillId="33" borderId="54" xfId="0" applyFont="1" applyFill="1" applyBorder="1" applyAlignment="1">
      <alignment horizontal="center" vertical="center" textRotation="255"/>
    </xf>
    <xf numFmtId="0" fontId="81" fillId="33" borderId="55" xfId="0" applyFont="1" applyFill="1" applyBorder="1" applyAlignment="1">
      <alignment horizontal="center" vertical="center" textRotation="255"/>
    </xf>
    <xf numFmtId="0" fontId="81" fillId="33" borderId="39" xfId="0" applyFont="1" applyFill="1" applyBorder="1" applyAlignment="1">
      <alignment horizontal="center" vertical="center" textRotation="255"/>
    </xf>
    <xf numFmtId="0" fontId="80" fillId="33" borderId="56" xfId="61" applyFont="1" applyFill="1" applyBorder="1" applyAlignment="1">
      <alignment horizontal="center" vertical="center"/>
      <protection/>
    </xf>
    <xf numFmtId="0" fontId="80" fillId="33" borderId="57" xfId="61" applyFont="1" applyFill="1" applyBorder="1" applyAlignment="1">
      <alignment horizontal="center" vertical="center"/>
      <protection/>
    </xf>
    <xf numFmtId="0" fontId="80" fillId="33" borderId="58" xfId="61" applyFont="1" applyFill="1" applyBorder="1" applyAlignment="1">
      <alignment horizontal="center" vertical="center"/>
      <protection/>
    </xf>
    <xf numFmtId="0" fontId="80" fillId="33" borderId="59" xfId="61" applyFont="1" applyFill="1" applyBorder="1" applyAlignment="1">
      <alignment horizontal="center" vertical="center"/>
      <protection/>
    </xf>
    <xf numFmtId="0" fontId="80" fillId="33" borderId="52" xfId="61" applyFont="1" applyFill="1" applyBorder="1" applyAlignment="1">
      <alignment horizontal="center" vertical="center"/>
      <protection/>
    </xf>
    <xf numFmtId="0" fontId="81" fillId="33" borderId="60" xfId="61" applyFont="1" applyFill="1" applyBorder="1" applyAlignment="1">
      <alignment horizontal="center" vertical="center"/>
      <protection/>
    </xf>
    <xf numFmtId="0" fontId="81" fillId="33" borderId="61" xfId="61" applyFont="1" applyFill="1" applyBorder="1" applyAlignment="1">
      <alignment horizontal="center" vertical="center"/>
      <protection/>
    </xf>
    <xf numFmtId="0" fontId="80" fillId="33" borderId="10"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12" xfId="0" applyFont="1" applyFill="1" applyBorder="1" applyAlignment="1">
      <alignment horizontal="center" vertical="center"/>
    </xf>
    <xf numFmtId="0" fontId="77" fillId="0" borderId="42" xfId="0" applyFont="1" applyBorder="1" applyAlignment="1">
      <alignment horizontal="center" vertical="center"/>
    </xf>
    <xf numFmtId="0" fontId="0" fillId="34" borderId="0" xfId="0" applyFill="1" applyBorder="1" applyAlignment="1">
      <alignment horizontal="center" vertical="center"/>
    </xf>
    <xf numFmtId="0" fontId="0" fillId="34" borderId="13" xfId="0" applyFill="1" applyBorder="1" applyAlignment="1">
      <alignment horizontal="center" vertical="center"/>
    </xf>
    <xf numFmtId="0" fontId="102" fillId="0" borderId="0" xfId="0" applyFont="1" applyAlignment="1">
      <alignment horizontal="center" vertical="center"/>
    </xf>
    <xf numFmtId="177" fontId="0" fillId="0" borderId="0" xfId="0" applyNumberFormat="1" applyAlignment="1">
      <alignment horizontal="left" vertical="center"/>
    </xf>
    <xf numFmtId="0" fontId="0" fillId="34"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42" xfId="0" applyBorder="1" applyAlignment="1">
      <alignment horizontal="distributed"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47" xfId="0" applyBorder="1" applyAlignment="1">
      <alignment horizontal="left" vertical="center" wrapText="1" indent="1"/>
    </xf>
    <xf numFmtId="0" fontId="0" fillId="0" borderId="13" xfId="0" applyBorder="1" applyAlignment="1">
      <alignment horizontal="left" vertical="center" wrapText="1" indent="1"/>
    </xf>
    <xf numFmtId="0" fontId="0" fillId="0" borderId="45" xfId="0" applyBorder="1" applyAlignment="1">
      <alignment horizontal="left" vertical="center" wrapText="1" indent="1"/>
    </xf>
    <xf numFmtId="0" fontId="0" fillId="0" borderId="40" xfId="0" applyBorder="1" applyAlignment="1">
      <alignment horizontal="left" vertical="center" wrapText="1" indent="1"/>
    </xf>
    <xf numFmtId="0" fontId="0" fillId="0" borderId="14" xfId="0" applyBorder="1" applyAlignment="1">
      <alignment horizontal="left" vertical="center" wrapText="1" indent="1"/>
    </xf>
    <xf numFmtId="0" fontId="0" fillId="0" borderId="44" xfId="0" applyBorder="1" applyAlignment="1">
      <alignment horizontal="left" vertical="center" wrapText="1" indent="1"/>
    </xf>
    <xf numFmtId="0" fontId="0" fillId="0" borderId="47" xfId="0" applyBorder="1" applyAlignment="1">
      <alignment horizontal="distributed" vertical="center"/>
    </xf>
    <xf numFmtId="0" fontId="0" fillId="0" borderId="13" xfId="0" applyBorder="1" applyAlignment="1">
      <alignment horizontal="distributed" vertical="center"/>
    </xf>
    <xf numFmtId="0" fontId="0" fillId="0" borderId="45" xfId="0" applyBorder="1" applyAlignment="1">
      <alignment horizontal="distributed" vertical="center"/>
    </xf>
    <xf numFmtId="0" fontId="0" fillId="0" borderId="48" xfId="0" applyBorder="1" applyAlignment="1">
      <alignment horizontal="distributed" vertical="center"/>
    </xf>
    <xf numFmtId="0" fontId="0" fillId="0" borderId="0" xfId="0" applyBorder="1" applyAlignment="1">
      <alignment horizontal="distributed" vertical="center"/>
    </xf>
    <xf numFmtId="0" fontId="0" fillId="0" borderId="43" xfId="0" applyBorder="1" applyAlignment="1">
      <alignment horizontal="distributed" vertical="center"/>
    </xf>
    <xf numFmtId="0" fontId="0" fillId="0" borderId="40" xfId="0" applyBorder="1" applyAlignment="1">
      <alignment horizontal="distributed" vertical="center"/>
    </xf>
    <xf numFmtId="0" fontId="0" fillId="0" borderId="14" xfId="0" applyBorder="1" applyAlignment="1">
      <alignment horizontal="distributed" vertical="center"/>
    </xf>
    <xf numFmtId="0" fontId="0" fillId="0" borderId="44" xfId="0" applyBorder="1" applyAlignment="1">
      <alignment horizontal="distributed" vertical="center"/>
    </xf>
    <xf numFmtId="0" fontId="77" fillId="34" borderId="47" xfId="0" applyFont="1" applyFill="1" applyBorder="1" applyAlignment="1">
      <alignment horizontal="justify" vertical="top" wrapText="1"/>
    </xf>
    <xf numFmtId="0" fontId="77" fillId="34" borderId="13" xfId="0" applyFont="1" applyFill="1" applyBorder="1" applyAlignment="1">
      <alignment horizontal="justify" vertical="top" wrapText="1"/>
    </xf>
    <xf numFmtId="0" fontId="77" fillId="34" borderId="45" xfId="0" applyFont="1" applyFill="1" applyBorder="1" applyAlignment="1">
      <alignment horizontal="justify" vertical="top" wrapText="1"/>
    </xf>
    <xf numFmtId="0" fontId="77" fillId="34" borderId="48" xfId="0" applyFont="1" applyFill="1" applyBorder="1" applyAlignment="1">
      <alignment horizontal="justify" vertical="top" wrapText="1"/>
    </xf>
    <xf numFmtId="0" fontId="77" fillId="34" borderId="0" xfId="0" applyFont="1" applyFill="1" applyBorder="1" applyAlignment="1">
      <alignment horizontal="justify" vertical="top" wrapText="1"/>
    </xf>
    <xf numFmtId="0" fontId="77" fillId="34" borderId="43" xfId="0" applyFont="1" applyFill="1" applyBorder="1" applyAlignment="1">
      <alignment horizontal="justify" vertical="top" wrapText="1"/>
    </xf>
    <xf numFmtId="0" fontId="77" fillId="34" borderId="40" xfId="0" applyFont="1" applyFill="1" applyBorder="1" applyAlignment="1">
      <alignment horizontal="justify" vertical="top" wrapText="1"/>
    </xf>
    <xf numFmtId="0" fontId="77" fillId="34" borderId="14" xfId="0" applyFont="1" applyFill="1" applyBorder="1" applyAlignment="1">
      <alignment horizontal="justify" vertical="top" wrapText="1"/>
    </xf>
    <xf numFmtId="0" fontId="77" fillId="34" borderId="44" xfId="0" applyFont="1" applyFill="1" applyBorder="1" applyAlignment="1">
      <alignment horizontal="justify" vertical="top" wrapText="1"/>
    </xf>
    <xf numFmtId="0" fontId="0" fillId="0" borderId="47" xfId="0" applyBorder="1" applyAlignment="1">
      <alignment horizontal="center" vertical="center" textRotation="255"/>
    </xf>
    <xf numFmtId="0" fontId="0" fillId="0" borderId="13" xfId="0" applyBorder="1" applyAlignment="1">
      <alignment horizontal="center" vertical="center" textRotation="255"/>
    </xf>
    <xf numFmtId="0" fontId="0" fillId="0" borderId="48" xfId="0" applyBorder="1" applyAlignment="1">
      <alignment horizontal="center" vertical="center" textRotation="255"/>
    </xf>
    <xf numFmtId="0" fontId="0" fillId="0" borderId="0" xfId="0" applyBorder="1" applyAlignment="1">
      <alignment horizontal="center" vertical="center" textRotation="255"/>
    </xf>
    <xf numFmtId="0" fontId="0" fillId="0" borderId="40" xfId="0" applyBorder="1" applyAlignment="1">
      <alignment horizontal="center" vertical="center" textRotation="255"/>
    </xf>
    <xf numFmtId="0" fontId="0" fillId="0" borderId="14" xfId="0" applyBorder="1" applyAlignment="1">
      <alignment horizontal="center" vertical="center" textRotation="255"/>
    </xf>
    <xf numFmtId="0" fontId="0" fillId="0" borderId="42" xfId="0" applyBorder="1" applyAlignment="1">
      <alignment horizontal="center" vertical="center"/>
    </xf>
    <xf numFmtId="0" fontId="0" fillId="0" borderId="42" xfId="0" applyBorder="1" applyAlignment="1">
      <alignment horizontal="left" vertical="center" inden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34" borderId="47" xfId="0" applyFill="1" applyBorder="1" applyAlignment="1">
      <alignment horizontal="left" vertical="center" wrapText="1"/>
    </xf>
    <xf numFmtId="0" fontId="0" fillId="34" borderId="13" xfId="0" applyFill="1" applyBorder="1" applyAlignment="1">
      <alignment horizontal="left" vertical="center" wrapText="1"/>
    </xf>
    <xf numFmtId="0" fontId="0" fillId="34" borderId="45" xfId="0" applyFill="1" applyBorder="1" applyAlignment="1">
      <alignment horizontal="left" vertical="center" wrapText="1"/>
    </xf>
    <xf numFmtId="0" fontId="0" fillId="34" borderId="48" xfId="0" applyFill="1" applyBorder="1" applyAlignment="1">
      <alignment horizontal="left" vertical="center" wrapText="1"/>
    </xf>
    <xf numFmtId="0" fontId="0" fillId="34" borderId="0" xfId="0" applyFill="1" applyBorder="1" applyAlignment="1">
      <alignment horizontal="left" vertical="center" wrapText="1"/>
    </xf>
    <xf numFmtId="0" fontId="0" fillId="34" borderId="43" xfId="0" applyFill="1" applyBorder="1" applyAlignment="1">
      <alignment horizontal="left" vertical="center" wrapText="1"/>
    </xf>
    <xf numFmtId="0" fontId="0" fillId="34" borderId="40" xfId="0" applyFill="1" applyBorder="1" applyAlignment="1">
      <alignment horizontal="left" vertical="center" wrapText="1"/>
    </xf>
    <xf numFmtId="0" fontId="0" fillId="34" borderId="14" xfId="0" applyFill="1" applyBorder="1" applyAlignment="1">
      <alignment horizontal="left" vertical="center" wrapText="1"/>
    </xf>
    <xf numFmtId="0" fontId="0" fillId="34" borderId="44" xfId="0" applyFill="1" applyBorder="1" applyAlignment="1">
      <alignment horizontal="left" vertical="center" wrapText="1"/>
    </xf>
    <xf numFmtId="0" fontId="0" fillId="34" borderId="47" xfId="0" applyFill="1" applyBorder="1" applyAlignment="1">
      <alignment horizontal="justify" vertical="top" wrapText="1"/>
    </xf>
    <xf numFmtId="0" fontId="0" fillId="34" borderId="13" xfId="0" applyFill="1" applyBorder="1" applyAlignment="1">
      <alignment horizontal="justify" vertical="top" wrapText="1"/>
    </xf>
    <xf numFmtId="0" fontId="0" fillId="34" borderId="48" xfId="0" applyFill="1" applyBorder="1" applyAlignment="1">
      <alignment horizontal="justify" vertical="top" wrapText="1"/>
    </xf>
    <xf numFmtId="0" fontId="0" fillId="34" borderId="0" xfId="0" applyFill="1" applyBorder="1" applyAlignment="1">
      <alignment horizontal="justify" vertical="top" wrapText="1"/>
    </xf>
    <xf numFmtId="0" fontId="0" fillId="34" borderId="40" xfId="0" applyFill="1" applyBorder="1" applyAlignment="1">
      <alignment horizontal="justify" vertical="top" wrapText="1"/>
    </xf>
    <xf numFmtId="0" fontId="0" fillId="34" borderId="14" xfId="0" applyFill="1" applyBorder="1" applyAlignment="1">
      <alignment horizontal="justify" vertical="top" wrapText="1"/>
    </xf>
    <xf numFmtId="0" fontId="0" fillId="34" borderId="45" xfId="0" applyFill="1" applyBorder="1" applyAlignment="1">
      <alignment horizontal="justify" vertical="top" wrapText="1"/>
    </xf>
    <xf numFmtId="0" fontId="0" fillId="34" borderId="43" xfId="0" applyFill="1" applyBorder="1" applyAlignment="1">
      <alignment horizontal="justify" vertical="top" wrapText="1"/>
    </xf>
    <xf numFmtId="0" fontId="0" fillId="34" borderId="44" xfId="0" applyFill="1" applyBorder="1" applyAlignment="1">
      <alignment horizontal="justify" vertical="top" wrapText="1"/>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77" fillId="0" borderId="42" xfId="0" applyFont="1" applyBorder="1" applyAlignment="1">
      <alignment horizontal="distributed" vertical="distributed"/>
    </xf>
    <xf numFmtId="0" fontId="77" fillId="0" borderId="10" xfId="0" applyFont="1" applyBorder="1" applyAlignment="1">
      <alignment horizontal="distributed" vertical="distributed"/>
    </xf>
    <xf numFmtId="38" fontId="0" fillId="0" borderId="42" xfId="49" applyFont="1" applyBorder="1" applyAlignment="1">
      <alignment horizontal="right" vertical="center"/>
    </xf>
    <xf numFmtId="0" fontId="0" fillId="0" borderId="0" xfId="0" applyAlignment="1">
      <alignment horizontal="left" vertical="center"/>
    </xf>
    <xf numFmtId="0" fontId="77" fillId="0" borderId="42" xfId="0" applyFont="1" applyBorder="1" applyAlignment="1">
      <alignment horizontal="right" vertical="center"/>
    </xf>
    <xf numFmtId="0" fontId="77" fillId="0" borderId="10" xfId="0" applyFont="1" applyBorder="1" applyAlignment="1">
      <alignment horizontal="right" vertical="center"/>
    </xf>
    <xf numFmtId="0" fontId="77" fillId="0" borderId="42" xfId="0" applyFont="1" applyBorder="1" applyAlignment="1">
      <alignment horizontal="left" vertical="center"/>
    </xf>
    <xf numFmtId="0" fontId="77" fillId="0" borderId="63" xfId="0" applyFont="1" applyBorder="1" applyAlignment="1">
      <alignment horizontal="left" vertical="center"/>
    </xf>
    <xf numFmtId="0" fontId="77" fillId="0" borderId="42" xfId="0" applyFont="1" applyBorder="1" applyAlignment="1">
      <alignment horizontal="distributed" vertical="distributed" wrapText="1"/>
    </xf>
    <xf numFmtId="0" fontId="77" fillId="0" borderId="10" xfId="0" applyFont="1" applyBorder="1" applyAlignment="1">
      <alignment horizontal="distributed" vertical="distributed" wrapText="1"/>
    </xf>
    <xf numFmtId="0" fontId="103" fillId="0" borderId="0" xfId="43" applyFont="1" applyAlignment="1">
      <alignment horizontal="left" vertical="center" wrapText="1"/>
    </xf>
    <xf numFmtId="0" fontId="0" fillId="0" borderId="64" xfId="0" applyBorder="1" applyAlignment="1">
      <alignment horizontal="center" vertical="center" textRotation="255"/>
    </xf>
    <xf numFmtId="0" fontId="0" fillId="0" borderId="42" xfId="0" applyBorder="1" applyAlignment="1">
      <alignment horizontal="center" vertical="center" textRotation="255"/>
    </xf>
    <xf numFmtId="0" fontId="0" fillId="0" borderId="65" xfId="0" applyBorder="1" applyAlignment="1">
      <alignment horizontal="center" vertical="center"/>
    </xf>
    <xf numFmtId="0" fontId="0" fillId="0" borderId="66" xfId="0" applyBorder="1" applyAlignment="1">
      <alignment horizontal="center" vertical="center"/>
    </xf>
    <xf numFmtId="38" fontId="0" fillId="0" borderId="42" xfId="0" applyNumberFormat="1" applyBorder="1" applyAlignment="1">
      <alignment horizontal="right" vertical="center"/>
    </xf>
    <xf numFmtId="0" fontId="0" fillId="0" borderId="42" xfId="0" applyBorder="1" applyAlignment="1">
      <alignment horizontal="right" vertical="center"/>
    </xf>
    <xf numFmtId="0" fontId="0" fillId="0" borderId="66" xfId="0" applyBorder="1" applyAlignment="1">
      <alignment horizontal="right" vertical="center"/>
    </xf>
    <xf numFmtId="0" fontId="77" fillId="0" borderId="66" xfId="0" applyFont="1" applyBorder="1" applyAlignment="1">
      <alignment horizontal="left" vertical="center"/>
    </xf>
    <xf numFmtId="0" fontId="77" fillId="0" borderId="67" xfId="0" applyFont="1" applyBorder="1" applyAlignment="1">
      <alignment horizontal="left" vertical="center"/>
    </xf>
    <xf numFmtId="0" fontId="77" fillId="0" borderId="12" xfId="0" applyFont="1" applyBorder="1" applyAlignment="1">
      <alignment horizontal="center" vertical="center" wrapText="1"/>
    </xf>
    <xf numFmtId="0" fontId="77" fillId="0" borderId="42" xfId="0" applyFont="1" applyBorder="1" applyAlignment="1">
      <alignment horizontal="center" vertical="center" wrapText="1"/>
    </xf>
    <xf numFmtId="0" fontId="77" fillId="0" borderId="63" xfId="0" applyFont="1" applyBorder="1" applyAlignment="1">
      <alignment horizontal="center" vertical="center" wrapText="1"/>
    </xf>
    <xf numFmtId="0" fontId="77" fillId="0" borderId="12"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2"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0" xfId="0" applyFont="1" applyAlignment="1">
      <alignment horizontal="left" vertical="center" wrapText="1"/>
    </xf>
    <xf numFmtId="0" fontId="102" fillId="0" borderId="0" xfId="0" applyFont="1" applyAlignment="1">
      <alignment horizontal="left" vertical="center"/>
    </xf>
    <xf numFmtId="0" fontId="0" fillId="0" borderId="62" xfId="0" applyBorder="1" applyAlignment="1">
      <alignment horizontal="left" vertical="center" indent="1"/>
    </xf>
    <xf numFmtId="0" fontId="0" fillId="0" borderId="61" xfId="0" applyBorder="1" applyAlignment="1">
      <alignment horizontal="left" vertical="center" indent="1"/>
    </xf>
    <xf numFmtId="0" fontId="0" fillId="0" borderId="63" xfId="0" applyBorder="1" applyAlignment="1">
      <alignment horizontal="left" vertical="center" indent="1"/>
    </xf>
    <xf numFmtId="180" fontId="0" fillId="0" borderId="47" xfId="0" applyNumberFormat="1" applyBorder="1" applyAlignment="1">
      <alignment horizontal="center" vertical="center"/>
    </xf>
    <xf numFmtId="180" fontId="0" fillId="0" borderId="13" xfId="0" applyNumberFormat="1" applyBorder="1" applyAlignment="1">
      <alignment horizontal="center" vertical="center"/>
    </xf>
    <xf numFmtId="180" fontId="0" fillId="0" borderId="48" xfId="0" applyNumberFormat="1" applyBorder="1" applyAlignment="1">
      <alignment horizontal="center" vertical="center"/>
    </xf>
    <xf numFmtId="180" fontId="0" fillId="0" borderId="0" xfId="0" applyNumberFormat="1" applyBorder="1" applyAlignment="1">
      <alignment horizontal="center" vertical="center"/>
    </xf>
    <xf numFmtId="180" fontId="0" fillId="0" borderId="40" xfId="0" applyNumberFormat="1" applyBorder="1" applyAlignment="1">
      <alignment horizontal="center" vertical="center"/>
    </xf>
    <xf numFmtId="180"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left" vertical="center" indent="1"/>
    </xf>
    <xf numFmtId="0" fontId="0" fillId="0" borderId="67" xfId="0" applyBorder="1" applyAlignment="1">
      <alignment horizontal="left" vertical="center" indent="1"/>
    </xf>
    <xf numFmtId="0" fontId="77" fillId="0" borderId="12" xfId="0" applyFont="1" applyBorder="1" applyAlignment="1">
      <alignment horizontal="left" vertical="center"/>
    </xf>
    <xf numFmtId="0" fontId="77" fillId="0" borderId="54" xfId="0" applyFont="1" applyBorder="1" applyAlignment="1">
      <alignment horizontal="center" vertical="center"/>
    </xf>
    <xf numFmtId="0" fontId="77" fillId="0" borderId="39" xfId="0" applyFont="1" applyBorder="1" applyAlignment="1">
      <alignment horizontal="center" vertical="center"/>
    </xf>
    <xf numFmtId="0" fontId="0" fillId="0" borderId="62" xfId="0" applyBorder="1" applyAlignment="1">
      <alignment horizontal="center" vertical="center" textRotation="255"/>
    </xf>
    <xf numFmtId="0" fontId="0" fillId="0" borderId="0" xfId="0" applyAlignment="1">
      <alignment horizontal="left" vertical="top" wrapText="1"/>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52" xfId="0" applyBorder="1" applyAlignment="1">
      <alignment horizontal="center" vertical="center"/>
    </xf>
    <xf numFmtId="0" fontId="0" fillId="0" borderId="42"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right" vertical="center"/>
    </xf>
    <xf numFmtId="38" fontId="0" fillId="0" borderId="69" xfId="49" applyFont="1" applyBorder="1" applyAlignment="1">
      <alignment horizontal="right" vertical="center"/>
    </xf>
    <xf numFmtId="0" fontId="0" fillId="0" borderId="67" xfId="0" applyBorder="1" applyAlignment="1">
      <alignment horizontal="center" vertical="center"/>
    </xf>
    <xf numFmtId="0" fontId="104" fillId="34" borderId="47" xfId="0" applyFont="1" applyFill="1" applyBorder="1" applyAlignment="1" applyProtection="1">
      <alignment horizontal="center" vertical="center"/>
      <protection locked="0"/>
    </xf>
    <xf numFmtId="0" fontId="104" fillId="34" borderId="48" xfId="0" applyFont="1" applyFill="1" applyBorder="1" applyAlignment="1" applyProtection="1">
      <alignment horizontal="center" vertical="center"/>
      <protection locked="0"/>
    </xf>
    <xf numFmtId="0" fontId="104" fillId="34" borderId="40" xfId="0" applyFont="1" applyFill="1" applyBorder="1" applyAlignment="1" applyProtection="1">
      <alignment horizontal="center" vertical="center"/>
      <protection locked="0"/>
    </xf>
    <xf numFmtId="0" fontId="0" fillId="0" borderId="48" xfId="0" applyBorder="1" applyAlignment="1">
      <alignment horizontal="left" vertical="center" wrapText="1" indent="1"/>
    </xf>
    <xf numFmtId="0" fontId="0" fillId="0" borderId="0" xfId="0" applyBorder="1" applyAlignment="1">
      <alignment horizontal="left" vertical="center" wrapText="1" indent="1"/>
    </xf>
    <xf numFmtId="0" fontId="0" fillId="0" borderId="43" xfId="0" applyBorder="1" applyAlignment="1">
      <alignment horizontal="left" vertical="center" wrapText="1" indent="1"/>
    </xf>
    <xf numFmtId="0" fontId="77" fillId="0" borderId="47" xfId="0" applyFont="1" applyBorder="1" applyAlignment="1">
      <alignment horizontal="left" vertical="center" wrapText="1" indent="1"/>
    </xf>
    <xf numFmtId="0" fontId="77" fillId="0" borderId="13" xfId="0" applyFont="1" applyBorder="1" applyAlignment="1">
      <alignment horizontal="left" vertical="center" wrapText="1" indent="1"/>
    </xf>
    <xf numFmtId="0" fontId="77" fillId="0" borderId="0" xfId="0" applyFont="1" applyBorder="1" applyAlignment="1">
      <alignment horizontal="left" vertical="center" wrapText="1" indent="1"/>
    </xf>
    <xf numFmtId="0" fontId="77" fillId="0" borderId="45" xfId="0" applyFont="1" applyBorder="1" applyAlignment="1">
      <alignment horizontal="left" vertical="center" wrapText="1" indent="1"/>
    </xf>
    <xf numFmtId="0" fontId="77" fillId="0" borderId="48" xfId="0" applyFont="1" applyBorder="1" applyAlignment="1">
      <alignment horizontal="left" vertical="center" wrapText="1" indent="1"/>
    </xf>
    <xf numFmtId="0" fontId="77" fillId="0" borderId="43" xfId="0" applyFont="1" applyBorder="1" applyAlignment="1">
      <alignment horizontal="left" vertical="center" wrapText="1" indent="1"/>
    </xf>
    <xf numFmtId="0" fontId="77" fillId="0" borderId="40" xfId="0" applyFont="1" applyBorder="1" applyAlignment="1">
      <alignment horizontal="left" vertical="center" wrapText="1" indent="1"/>
    </xf>
    <xf numFmtId="0" fontId="77" fillId="0" borderId="14" xfId="0" applyFont="1" applyBorder="1" applyAlignment="1">
      <alignment horizontal="left" vertical="center" wrapText="1" indent="1"/>
    </xf>
    <xf numFmtId="0" fontId="77" fillId="0" borderId="44" xfId="0" applyFont="1" applyBorder="1" applyAlignment="1">
      <alignment horizontal="left" vertical="center" wrapText="1" indent="1"/>
    </xf>
    <xf numFmtId="180" fontId="0" fillId="0" borderId="11" xfId="0" applyNumberFormat="1"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left" vertical="center" wrapText="1"/>
    </xf>
    <xf numFmtId="0" fontId="0" fillId="0" borderId="13" xfId="0"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104" fillId="0" borderId="47" xfId="0" applyFont="1" applyBorder="1" applyAlignment="1">
      <alignment horizontal="left" vertical="center" wrapText="1"/>
    </xf>
    <xf numFmtId="0" fontId="104" fillId="0" borderId="13" xfId="0" applyFont="1" applyBorder="1" applyAlignment="1">
      <alignment horizontal="left" vertical="center" wrapText="1"/>
    </xf>
    <xf numFmtId="0" fontId="104" fillId="0" borderId="45" xfId="0" applyFont="1" applyBorder="1" applyAlignment="1">
      <alignment horizontal="left" vertical="center" wrapText="1"/>
    </xf>
    <xf numFmtId="0" fontId="104" fillId="0" borderId="48" xfId="0" applyFont="1" applyBorder="1" applyAlignment="1">
      <alignment horizontal="left" vertical="center" wrapText="1"/>
    </xf>
    <xf numFmtId="0" fontId="104" fillId="0" borderId="0" xfId="0" applyFont="1" applyBorder="1" applyAlignment="1">
      <alignment horizontal="left" vertical="center" wrapText="1"/>
    </xf>
    <xf numFmtId="0" fontId="104" fillId="0" borderId="43" xfId="0" applyFont="1" applyBorder="1" applyAlignment="1">
      <alignment horizontal="left" vertical="center" wrapText="1"/>
    </xf>
    <xf numFmtId="0" fontId="104" fillId="0" borderId="40" xfId="0" applyFont="1" applyBorder="1" applyAlignment="1">
      <alignment horizontal="left" vertical="center" wrapText="1"/>
    </xf>
    <xf numFmtId="0" fontId="104" fillId="0" borderId="14" xfId="0" applyFont="1" applyBorder="1" applyAlignment="1">
      <alignment horizontal="left" vertical="center" wrapText="1"/>
    </xf>
    <xf numFmtId="0" fontId="104" fillId="0" borderId="44" xfId="0" applyFont="1" applyBorder="1" applyAlignment="1">
      <alignment horizontal="left" vertical="center" wrapText="1"/>
    </xf>
    <xf numFmtId="0" fontId="0" fillId="0" borderId="47" xfId="0" applyBorder="1" applyAlignment="1">
      <alignment horizontal="center" wrapText="1"/>
    </xf>
    <xf numFmtId="0" fontId="0" fillId="0" borderId="13" xfId="0" applyBorder="1" applyAlignment="1">
      <alignment horizontal="center" wrapText="1"/>
    </xf>
    <xf numFmtId="0" fontId="0" fillId="0" borderId="45" xfId="0" applyBorder="1" applyAlignment="1">
      <alignment horizontal="center" wrapText="1"/>
    </xf>
    <xf numFmtId="0" fontId="0" fillId="0" borderId="48" xfId="0" applyBorder="1" applyAlignment="1">
      <alignment horizontal="center" wrapText="1"/>
    </xf>
    <xf numFmtId="0" fontId="0" fillId="0" borderId="0" xfId="0" applyBorder="1" applyAlignment="1">
      <alignment horizontal="center" wrapText="1"/>
    </xf>
    <xf numFmtId="0" fontId="0" fillId="0" borderId="43" xfId="0" applyBorder="1" applyAlignment="1">
      <alignment horizontal="center" wrapText="1"/>
    </xf>
    <xf numFmtId="0" fontId="96" fillId="0" borderId="0" xfId="0" applyFont="1" applyAlignment="1">
      <alignment horizontal="center" vertical="center"/>
    </xf>
    <xf numFmtId="0" fontId="105" fillId="0" borderId="0" xfId="0" applyFont="1" applyAlignment="1">
      <alignment horizontal="left" vertical="center" wrapText="1"/>
    </xf>
    <xf numFmtId="0" fontId="0" fillId="0" borderId="47"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8"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47" xfId="0" applyBorder="1" applyAlignment="1">
      <alignment horizontal="center" vertical="center" wrapText="1"/>
    </xf>
    <xf numFmtId="0" fontId="0" fillId="0" borderId="48" xfId="0" applyBorder="1" applyAlignment="1" quotePrefix="1">
      <alignment horizontal="left" vertical="center"/>
    </xf>
    <xf numFmtId="0" fontId="0" fillId="0" borderId="0" xfId="0" applyBorder="1" applyAlignment="1" quotePrefix="1">
      <alignment horizontal="left" vertical="center"/>
    </xf>
    <xf numFmtId="0" fontId="0" fillId="0" borderId="42" xfId="0" applyBorder="1" applyAlignment="1">
      <alignment horizontal="left" vertical="center"/>
    </xf>
    <xf numFmtId="0" fontId="5" fillId="0" borderId="70" xfId="61" applyFont="1" applyBorder="1" applyAlignment="1">
      <alignment horizontal="left" vertical="center" wrapText="1" indent="1"/>
      <protection/>
    </xf>
    <xf numFmtId="0" fontId="5" fillId="0" borderId="11" xfId="61" applyFont="1" applyBorder="1" applyAlignment="1">
      <alignment horizontal="left" vertical="center" wrapText="1" indent="1"/>
      <protection/>
    </xf>
    <xf numFmtId="0" fontId="5" fillId="0" borderId="12" xfId="61" applyFont="1" applyBorder="1" applyAlignment="1">
      <alignment horizontal="left" vertical="center" wrapText="1" indent="1"/>
      <protection/>
    </xf>
    <xf numFmtId="0" fontId="106" fillId="0" borderId="1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u-camcr.org/cms/files/4613/6661/9749/&#35069;&#36896;&#36009;&#22770;&#24460;&#26360;&#2433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等"/>
      <sheetName val="入力シート"/>
      <sheetName val="書式1・申込書"/>
      <sheetName val="書式4-3・経費算定(製造販売後調査)"/>
      <sheetName val="書式4-3-1・ﾎﾟｲﾝﾄ算出表"/>
      <sheetName val="書式6・製造販売後調査実施要項等修正報告書"/>
      <sheetName val="書式7・製造販売後調査実施計画等変更申込書"/>
      <sheetName val="書式8・製造販売後調査の中止等に関する報告書"/>
      <sheetName val="書式9・製造販売後調査の中止等に関する報告書"/>
      <sheetName val="書式・実施状況等報告書"/>
      <sheetName val="書式3・審査依頼書"/>
      <sheetName val="書式4・製造販売後審査結果報告書"/>
      <sheetName val="書式5・製造販売後調査に関する指示・決定通知書"/>
      <sheetName val="申請について"/>
      <sheetName val="入力リスト"/>
      <sheetName val="書式4-4・経費算定 (副作用・感染症報告)"/>
    </sheetNames>
    <sheetDataSet>
      <sheetData sheetId="14">
        <row r="3">
          <cell r="G3" t="str">
            <v>血液内科</v>
          </cell>
        </row>
        <row r="4">
          <cell r="G4" t="str">
            <v>循環器内科</v>
          </cell>
        </row>
        <row r="5">
          <cell r="G5" t="str">
            <v>消化器内科</v>
          </cell>
        </row>
        <row r="6">
          <cell r="G6" t="str">
            <v>呼吸器内科</v>
          </cell>
        </row>
        <row r="7">
          <cell r="G7" t="str">
            <v>糖尿病・内分泌内科</v>
          </cell>
        </row>
        <row r="8">
          <cell r="G8" t="str">
            <v>腎臓内科</v>
          </cell>
        </row>
        <row r="9">
          <cell r="G9" t="str">
            <v>血管外科</v>
          </cell>
        </row>
        <row r="10">
          <cell r="G10" t="str">
            <v>移植外科</v>
          </cell>
        </row>
        <row r="11">
          <cell r="G11" t="str">
            <v>消化器外科一</v>
          </cell>
        </row>
        <row r="12">
          <cell r="G12" t="str">
            <v>消化器外科二</v>
          </cell>
        </row>
        <row r="13">
          <cell r="G13" t="str">
            <v>乳腺・内分泌外科</v>
          </cell>
        </row>
        <row r="14">
          <cell r="G14" t="str">
            <v>整形外科</v>
          </cell>
        </row>
        <row r="15">
          <cell r="G15" t="str">
            <v>手の外科</v>
          </cell>
        </row>
        <row r="16">
          <cell r="G16" t="str">
            <v>産科婦人科</v>
          </cell>
        </row>
        <row r="17">
          <cell r="G17" t="str">
            <v>眼科</v>
          </cell>
        </row>
        <row r="18">
          <cell r="G18" t="str">
            <v>精神科</v>
          </cell>
        </row>
        <row r="19">
          <cell r="G19" t="str">
            <v>親と子どもの心療部</v>
          </cell>
        </row>
        <row r="20">
          <cell r="G20" t="str">
            <v>小児科</v>
          </cell>
        </row>
        <row r="21">
          <cell r="G21" t="str">
            <v>皮膚科</v>
          </cell>
        </row>
        <row r="22">
          <cell r="G22" t="str">
            <v>泌尿器科</v>
          </cell>
        </row>
        <row r="23">
          <cell r="G23" t="str">
            <v>耳鼻咽喉科</v>
          </cell>
        </row>
        <row r="24">
          <cell r="G24" t="str">
            <v>放射線科</v>
          </cell>
        </row>
        <row r="25">
          <cell r="G25" t="str">
            <v>麻酔科</v>
          </cell>
        </row>
        <row r="26">
          <cell r="G26" t="str">
            <v>歯科口腔外科</v>
          </cell>
        </row>
        <row r="27">
          <cell r="G27" t="str">
            <v>脳神経外科</v>
          </cell>
        </row>
        <row r="28">
          <cell r="G28" t="str">
            <v>老年内科</v>
          </cell>
        </row>
        <row r="29">
          <cell r="G29" t="str">
            <v>神経内科</v>
          </cell>
        </row>
        <row r="30">
          <cell r="G30" t="str">
            <v>呼吸器外科</v>
          </cell>
        </row>
        <row r="31">
          <cell r="G31" t="str">
            <v>心臓外科</v>
          </cell>
        </row>
        <row r="32">
          <cell r="G32" t="str">
            <v>形成外科</v>
          </cell>
        </row>
        <row r="33">
          <cell r="G33" t="str">
            <v>小児外科</v>
          </cell>
        </row>
        <row r="34">
          <cell r="G34" t="str">
            <v>検査部</v>
          </cell>
        </row>
        <row r="35">
          <cell r="G35" t="str">
            <v>手術部</v>
          </cell>
        </row>
        <row r="36">
          <cell r="G36" t="str">
            <v>放射線部</v>
          </cell>
        </row>
        <row r="37">
          <cell r="G37" t="str">
            <v>輸血部</v>
          </cell>
        </row>
        <row r="38">
          <cell r="G38" t="str">
            <v>病理部</v>
          </cell>
        </row>
        <row r="39">
          <cell r="G39" t="str">
            <v>救急部</v>
          </cell>
        </row>
        <row r="40">
          <cell r="G40" t="str">
            <v>集中治療部</v>
          </cell>
        </row>
        <row r="41">
          <cell r="G41" t="str">
            <v>光学医療診療部</v>
          </cell>
        </row>
        <row r="42">
          <cell r="G42" t="str">
            <v>総合診療科</v>
          </cell>
        </row>
        <row r="43">
          <cell r="G43" t="str">
            <v>周産母子センター</v>
          </cell>
        </row>
        <row r="44">
          <cell r="G44" t="str">
            <v>化学療法部</v>
          </cell>
        </row>
        <row r="45">
          <cell r="G45" t="str">
            <v>中央感染制御部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1"/>
  <sheetViews>
    <sheetView showGridLines="0" zoomScale="115" zoomScaleNormal="115" zoomScaleSheetLayoutView="115" zoomScalePageLayoutView="0" workbookViewId="0" topLeftCell="A1">
      <selection activeCell="A1" sqref="A1"/>
    </sheetView>
  </sheetViews>
  <sheetFormatPr defaultColWidth="2.28125" defaultRowHeight="15"/>
  <cols>
    <col min="1" max="16384" width="2.28125" style="89" customWidth="1"/>
  </cols>
  <sheetData>
    <row r="1" spans="2:39" ht="12">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2:39" ht="1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row>
    <row r="3" spans="1:39" ht="12">
      <c r="A3" s="89" t="s">
        <v>226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row>
    <row r="4" spans="2:39" ht="1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row>
    <row r="5" spans="2:39" ht="12">
      <c r="B5" s="92"/>
      <c r="C5" s="91" t="s">
        <v>259</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row>
    <row r="6" spans="2:39" ht="12">
      <c r="B6" s="92"/>
      <c r="C6" s="160" t="s">
        <v>298</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2:39" ht="12">
      <c r="B7" s="92"/>
      <c r="C7" s="90"/>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row>
    <row r="8" spans="2:39" ht="12">
      <c r="B8" s="92"/>
      <c r="C8" s="90"/>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row>
    <row r="9" ht="12">
      <c r="C9" s="148" t="s">
        <v>225</v>
      </c>
    </row>
    <row r="12" ht="12">
      <c r="A12" s="89" t="s">
        <v>233</v>
      </c>
    </row>
    <row r="13" spans="1:3" ht="13.5" customHeight="1">
      <c r="A13" s="91"/>
      <c r="B13" s="91"/>
      <c r="C13" s="91"/>
    </row>
    <row r="14" spans="1:3" ht="13.5" customHeight="1">
      <c r="A14" s="91"/>
      <c r="B14" s="91"/>
      <c r="C14" s="91" t="s">
        <v>297</v>
      </c>
    </row>
    <row r="15" spans="1:3" ht="13.5" customHeight="1">
      <c r="A15" s="91"/>
      <c r="B15" s="91"/>
      <c r="C15" s="91" t="s">
        <v>304</v>
      </c>
    </row>
    <row r="16" spans="1:3" ht="13.5" customHeight="1">
      <c r="A16" s="91"/>
      <c r="B16" s="91"/>
      <c r="C16" s="91"/>
    </row>
    <row r="17" spans="5:8" ht="13.5" customHeight="1">
      <c r="E17" s="90" t="s">
        <v>301</v>
      </c>
      <c r="F17" s="91"/>
      <c r="G17" s="91" t="s">
        <v>260</v>
      </c>
      <c r="H17" s="89" t="s">
        <v>283</v>
      </c>
    </row>
    <row r="18" spans="5:7" ht="13.5" customHeight="1">
      <c r="E18" s="91"/>
      <c r="F18" s="91"/>
      <c r="G18" s="91"/>
    </row>
    <row r="19" spans="5:7" ht="13.5" customHeight="1">
      <c r="E19" s="91"/>
      <c r="F19" s="91"/>
      <c r="G19" s="146" t="s">
        <v>302</v>
      </c>
    </row>
    <row r="20" spans="5:7" ht="13.5" customHeight="1">
      <c r="E20" s="91"/>
      <c r="F20" s="91"/>
      <c r="G20" s="91"/>
    </row>
    <row r="21" spans="5:8" ht="12">
      <c r="E21" s="90" t="s">
        <v>257</v>
      </c>
      <c r="F21" s="90"/>
      <c r="G21" s="90" t="s">
        <v>260</v>
      </c>
      <c r="H21" s="89" t="s">
        <v>222</v>
      </c>
    </row>
    <row r="22" spans="5:8" ht="12">
      <c r="E22" s="90"/>
      <c r="F22" s="90"/>
      <c r="G22" s="90"/>
      <c r="H22" s="89" t="s">
        <v>258</v>
      </c>
    </row>
    <row r="23" spans="1:3" ht="12">
      <c r="A23" s="91"/>
      <c r="B23" s="91"/>
      <c r="C23" s="91"/>
    </row>
    <row r="24" spans="1:7" ht="12">
      <c r="A24" s="90"/>
      <c r="B24" s="90"/>
      <c r="C24" s="90"/>
      <c r="G24" s="147" t="s">
        <v>266</v>
      </c>
    </row>
    <row r="25" spans="1:7" ht="12">
      <c r="A25" s="91"/>
      <c r="B25" s="91"/>
      <c r="C25" s="91"/>
      <c r="G25" s="148" t="s">
        <v>268</v>
      </c>
    </row>
    <row r="26" spans="1:3" ht="12">
      <c r="A26" s="91"/>
      <c r="B26" s="91"/>
      <c r="C26" s="91"/>
    </row>
    <row r="27" spans="1:3" ht="12">
      <c r="A27" s="91"/>
      <c r="B27" s="91"/>
      <c r="C27" s="91"/>
    </row>
    <row r="28" spans="1:3" ht="12">
      <c r="A28" s="89" t="s">
        <v>261</v>
      </c>
      <c r="B28" s="90"/>
      <c r="C28" s="90"/>
    </row>
    <row r="29" spans="1:3" ht="12">
      <c r="A29" s="90"/>
      <c r="B29" s="90"/>
      <c r="C29" s="90"/>
    </row>
    <row r="30" spans="1:3" ht="12">
      <c r="A30" s="90"/>
      <c r="B30" s="90"/>
      <c r="C30" s="90" t="s">
        <v>262</v>
      </c>
    </row>
    <row r="31" spans="1:3" ht="12">
      <c r="A31" s="90"/>
      <c r="B31" s="90"/>
      <c r="C31" s="90" t="s">
        <v>299</v>
      </c>
    </row>
    <row r="32" spans="1:3" ht="12">
      <c r="A32" s="90"/>
      <c r="B32" s="90"/>
      <c r="C32" s="90"/>
    </row>
    <row r="33" spans="1:3" ht="12">
      <c r="A33" s="90"/>
      <c r="B33" s="90"/>
      <c r="C33" s="90" t="s">
        <v>263</v>
      </c>
    </row>
    <row r="34" spans="1:3" ht="12">
      <c r="A34" s="90"/>
      <c r="B34" s="90"/>
      <c r="C34" s="90"/>
    </row>
    <row r="35" spans="1:3" ht="12">
      <c r="A35" s="90"/>
      <c r="B35" s="90"/>
      <c r="C35" s="90" t="s">
        <v>264</v>
      </c>
    </row>
    <row r="36" spans="1:3" ht="12">
      <c r="A36" s="90"/>
      <c r="B36" s="90"/>
      <c r="C36" s="90"/>
    </row>
    <row r="37" spans="1:3" ht="12">
      <c r="A37" s="90"/>
      <c r="B37" s="90"/>
      <c r="C37" s="90" t="s">
        <v>263</v>
      </c>
    </row>
    <row r="38" spans="1:3" ht="12">
      <c r="A38" s="90"/>
      <c r="B38" s="90"/>
      <c r="C38" s="90"/>
    </row>
    <row r="39" spans="1:3" ht="12">
      <c r="A39" s="90"/>
      <c r="B39" s="90"/>
      <c r="C39" s="90" t="s">
        <v>305</v>
      </c>
    </row>
    <row r="40" spans="1:3" ht="12">
      <c r="A40" s="90"/>
      <c r="B40" s="90"/>
      <c r="C40" s="90"/>
    </row>
    <row r="41" spans="1:3" ht="12">
      <c r="A41" s="90"/>
      <c r="B41" s="90"/>
      <c r="C41" s="90"/>
    </row>
  </sheetData>
  <sheetProtection/>
  <hyperlinks>
    <hyperlink ref="C9" location="入力シート!C6" display="入力シートへ"/>
    <hyperlink ref="G19" location="書式7・製造販売後調査実施計画等変更申込書!A1" display="→書式7・製造販売後調査申込書へ"/>
    <hyperlink ref="G24" location="'書式2-1・経費算定(製造販売後調査)'!A1" display="'書式2-1・経費算定(製造販売後調査)'"/>
    <hyperlink ref="G25" location="'書式2-2・ﾎﾟｲﾝﾄ算出表'!A1" display="書式2-2・ﾎﾟｲﾝﾄ算出表"/>
  </hyperlink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M36"/>
  <sheetViews>
    <sheetView showGridLines="0" tabSelected="1" zoomScale="85" zoomScaleNormal="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5" sqref="E25"/>
    </sheetView>
  </sheetViews>
  <sheetFormatPr defaultColWidth="13.00390625" defaultRowHeight="15"/>
  <cols>
    <col min="1" max="1" width="4.28125" style="31" bestFit="1" customWidth="1"/>
    <col min="2" max="2" width="23.00390625" style="31" customWidth="1"/>
    <col min="3" max="3" width="41.28125" style="31" customWidth="1"/>
    <col min="4" max="4" width="8.8515625" style="31" customWidth="1"/>
    <col min="5" max="5" width="19.421875" style="31" customWidth="1"/>
    <col min="6" max="6" width="5.8515625" style="31" customWidth="1"/>
    <col min="7" max="7" width="7.00390625" style="31" customWidth="1"/>
    <col min="8" max="8" width="19.28125" style="31" bestFit="1" customWidth="1"/>
    <col min="9" max="9" width="54.140625" style="31" customWidth="1"/>
    <col min="10" max="10" width="19.57421875" style="31" customWidth="1"/>
    <col min="11" max="16384" width="13.00390625" style="31" customWidth="1"/>
  </cols>
  <sheetData>
    <row r="1" spans="1:2" ht="16.5">
      <c r="A1" s="93"/>
      <c r="B1" s="31" t="s">
        <v>235</v>
      </c>
    </row>
    <row r="2" spans="1:2" ht="16.5">
      <c r="A2" s="107"/>
      <c r="B2" s="31" t="s">
        <v>236</v>
      </c>
    </row>
    <row r="4" spans="1:10" ht="24.75" thickBot="1">
      <c r="A4" s="179" t="s">
        <v>76</v>
      </c>
      <c r="B4" s="180"/>
      <c r="C4" s="181"/>
      <c r="D4" s="182"/>
      <c r="E4" s="183"/>
      <c r="F4" s="30"/>
      <c r="G4" s="186" t="s">
        <v>77</v>
      </c>
      <c r="H4" s="187"/>
      <c r="I4" s="188"/>
      <c r="J4" s="189"/>
    </row>
    <row r="5" spans="1:12" ht="16.5">
      <c r="A5" s="32"/>
      <c r="B5" s="33" t="s">
        <v>78</v>
      </c>
      <c r="C5" s="184" t="s">
        <v>79</v>
      </c>
      <c r="D5" s="185"/>
      <c r="E5" s="34" t="s">
        <v>80</v>
      </c>
      <c r="F5" s="35"/>
      <c r="G5" s="36"/>
      <c r="H5" s="37" t="s">
        <v>78</v>
      </c>
      <c r="I5" s="38" t="s">
        <v>79</v>
      </c>
      <c r="J5" s="39" t="s">
        <v>80</v>
      </c>
      <c r="L5" s="31" t="s">
        <v>224</v>
      </c>
    </row>
    <row r="6" spans="1:12" ht="44.25" customHeight="1">
      <c r="A6" s="40">
        <f>ROW()-5</f>
        <v>1</v>
      </c>
      <c r="B6" s="41" t="s">
        <v>213</v>
      </c>
      <c r="C6" s="42"/>
      <c r="D6" s="43"/>
      <c r="E6" s="88" t="s">
        <v>86</v>
      </c>
      <c r="F6" s="44"/>
      <c r="G6" s="176" t="s">
        <v>83</v>
      </c>
      <c r="H6" s="45" t="s">
        <v>84</v>
      </c>
      <c r="I6" s="46"/>
      <c r="J6" s="47"/>
      <c r="K6" s="95"/>
      <c r="L6" s="95" t="s">
        <v>227</v>
      </c>
    </row>
    <row r="7" spans="1:12" ht="44.25" customHeight="1">
      <c r="A7" s="48">
        <f>ROW()-5</f>
        <v>2</v>
      </c>
      <c r="B7" s="49" t="s">
        <v>0</v>
      </c>
      <c r="C7" s="55"/>
      <c r="D7" s="50" t="s">
        <v>82</v>
      </c>
      <c r="E7" s="51" t="s">
        <v>300</v>
      </c>
      <c r="F7" s="44"/>
      <c r="G7" s="177"/>
      <c r="H7" s="52" t="s">
        <v>87</v>
      </c>
      <c r="I7" s="53"/>
      <c r="J7" s="54"/>
      <c r="L7" s="95" t="s">
        <v>303</v>
      </c>
    </row>
    <row r="8" spans="1:12" ht="44.25" customHeight="1">
      <c r="A8" s="48">
        <f>ROW()-5</f>
        <v>3</v>
      </c>
      <c r="B8" s="49" t="s">
        <v>218</v>
      </c>
      <c r="C8" s="55"/>
      <c r="D8" s="50" t="s">
        <v>217</v>
      </c>
      <c r="E8" s="56" t="s">
        <v>86</v>
      </c>
      <c r="F8" s="44"/>
      <c r="G8" s="177"/>
      <c r="H8" s="52" t="s">
        <v>88</v>
      </c>
      <c r="I8" s="53"/>
      <c r="J8" s="57"/>
      <c r="L8" s="95" t="s">
        <v>265</v>
      </c>
    </row>
    <row r="9" spans="1:13" ht="44.25" customHeight="1">
      <c r="A9" s="48">
        <f>ROW()-5</f>
        <v>4</v>
      </c>
      <c r="B9" s="172" t="s">
        <v>359</v>
      </c>
      <c r="C9" s="55"/>
      <c r="D9" s="50" t="s">
        <v>81</v>
      </c>
      <c r="E9" s="56" t="s">
        <v>86</v>
      </c>
      <c r="F9" s="44"/>
      <c r="G9" s="177"/>
      <c r="H9" s="52" t="s">
        <v>89</v>
      </c>
      <c r="I9" s="58"/>
      <c r="J9" s="57"/>
      <c r="L9" s="95" t="s">
        <v>267</v>
      </c>
      <c r="M9" s="94"/>
    </row>
    <row r="10" spans="1:12" ht="44.25" customHeight="1">
      <c r="A10" s="48">
        <f>ROW()-5</f>
        <v>5</v>
      </c>
      <c r="B10" s="49" t="s">
        <v>85</v>
      </c>
      <c r="C10" s="55"/>
      <c r="D10" s="50" t="s">
        <v>81</v>
      </c>
      <c r="E10" s="56" t="s">
        <v>86</v>
      </c>
      <c r="F10" s="44"/>
      <c r="G10" s="177"/>
      <c r="H10" s="64" t="s">
        <v>170</v>
      </c>
      <c r="I10" s="53"/>
      <c r="J10" s="57"/>
      <c r="L10" s="95"/>
    </row>
    <row r="11" spans="1:12" ht="44.25" customHeight="1">
      <c r="A11" s="59">
        <f aca="true" t="shared" si="0" ref="A11:A25">ROW()-5</f>
        <v>6</v>
      </c>
      <c r="B11" s="60" t="s">
        <v>12</v>
      </c>
      <c r="C11" s="61"/>
      <c r="D11" s="62" t="s">
        <v>82</v>
      </c>
      <c r="E11" s="63"/>
      <c r="F11" s="44"/>
      <c r="G11" s="177"/>
      <c r="H11" s="66" t="s">
        <v>171</v>
      </c>
      <c r="I11" s="67"/>
      <c r="J11" s="68" t="s">
        <v>221</v>
      </c>
      <c r="L11" s="95"/>
    </row>
    <row r="12" spans="1:12" ht="44.25" customHeight="1">
      <c r="A12" s="59">
        <f t="shared" si="0"/>
        <v>7</v>
      </c>
      <c r="B12" s="60" t="s">
        <v>15</v>
      </c>
      <c r="C12" s="65"/>
      <c r="D12" s="62" t="s">
        <v>81</v>
      </c>
      <c r="E12" s="63"/>
      <c r="F12" s="44"/>
      <c r="G12" s="178"/>
      <c r="H12" s="70" t="s">
        <v>90</v>
      </c>
      <c r="I12" s="71"/>
      <c r="J12" s="72"/>
      <c r="L12" s="95"/>
    </row>
    <row r="13" spans="1:12" ht="44.25" customHeight="1">
      <c r="A13" s="59">
        <f t="shared" si="0"/>
        <v>8</v>
      </c>
      <c r="B13" s="60" t="s">
        <v>13</v>
      </c>
      <c r="C13" s="69"/>
      <c r="D13" s="62" t="s">
        <v>82</v>
      </c>
      <c r="E13" s="170" t="s">
        <v>327</v>
      </c>
      <c r="F13" s="44"/>
      <c r="G13" s="176" t="s">
        <v>92</v>
      </c>
      <c r="H13" s="74" t="s">
        <v>93</v>
      </c>
      <c r="I13" s="53"/>
      <c r="J13" s="75"/>
      <c r="L13" s="95"/>
    </row>
    <row r="14" spans="1:12" ht="44.25" customHeight="1">
      <c r="A14" s="59">
        <f t="shared" si="0"/>
        <v>9</v>
      </c>
      <c r="B14" s="60" t="s">
        <v>30</v>
      </c>
      <c r="C14" s="73"/>
      <c r="D14" s="62" t="s">
        <v>81</v>
      </c>
      <c r="E14" s="63" t="s">
        <v>216</v>
      </c>
      <c r="F14" s="44"/>
      <c r="G14" s="177"/>
      <c r="H14" s="52" t="s">
        <v>25</v>
      </c>
      <c r="I14" s="58"/>
      <c r="J14" s="57"/>
      <c r="L14" s="95"/>
    </row>
    <row r="15" spans="1:12" ht="44.25" customHeight="1">
      <c r="A15" s="59">
        <f t="shared" si="0"/>
        <v>10</v>
      </c>
      <c r="B15" s="161" t="s">
        <v>294</v>
      </c>
      <c r="C15" s="162"/>
      <c r="D15" s="163" t="s">
        <v>20</v>
      </c>
      <c r="E15" s="164" t="s">
        <v>296</v>
      </c>
      <c r="F15" s="44"/>
      <c r="G15" s="177"/>
      <c r="H15" s="52" t="s">
        <v>89</v>
      </c>
      <c r="I15" s="53"/>
      <c r="J15" s="57" t="s">
        <v>97</v>
      </c>
      <c r="L15" s="95"/>
    </row>
    <row r="16" spans="1:12" ht="44.25" customHeight="1">
      <c r="A16" s="59">
        <f t="shared" si="0"/>
        <v>11</v>
      </c>
      <c r="B16" s="161" t="s">
        <v>295</v>
      </c>
      <c r="C16" s="162"/>
      <c r="D16" s="163" t="s">
        <v>21</v>
      </c>
      <c r="E16" s="164" t="s">
        <v>296</v>
      </c>
      <c r="F16" s="44"/>
      <c r="G16" s="177"/>
      <c r="H16" s="64" t="s">
        <v>170</v>
      </c>
      <c r="I16" s="53"/>
      <c r="J16" s="57" t="s">
        <v>97</v>
      </c>
      <c r="L16" s="95"/>
    </row>
    <row r="17" spans="1:12" ht="44.25" customHeight="1">
      <c r="A17" s="59">
        <f t="shared" si="0"/>
        <v>12</v>
      </c>
      <c r="B17" s="60" t="s">
        <v>91</v>
      </c>
      <c r="C17" s="65"/>
      <c r="D17" s="62" t="s">
        <v>20</v>
      </c>
      <c r="E17" s="63"/>
      <c r="F17" s="44"/>
      <c r="G17" s="177"/>
      <c r="H17" s="66" t="s">
        <v>171</v>
      </c>
      <c r="I17" s="67"/>
      <c r="J17" s="68" t="s">
        <v>221</v>
      </c>
      <c r="L17" s="95"/>
    </row>
    <row r="18" spans="1:10" ht="44.25" customHeight="1">
      <c r="A18" s="59">
        <f t="shared" si="0"/>
        <v>13</v>
      </c>
      <c r="B18" s="60" t="s">
        <v>94</v>
      </c>
      <c r="C18" s="76"/>
      <c r="D18" s="62" t="s">
        <v>82</v>
      </c>
      <c r="E18" s="63" t="s">
        <v>309</v>
      </c>
      <c r="F18" s="44"/>
      <c r="G18" s="177"/>
      <c r="H18" s="52" t="s">
        <v>90</v>
      </c>
      <c r="I18" s="77"/>
      <c r="J18" s="57"/>
    </row>
    <row r="19" spans="1:10" ht="44.25" customHeight="1">
      <c r="A19" s="59">
        <f t="shared" si="0"/>
        <v>14</v>
      </c>
      <c r="B19" s="161" t="s">
        <v>96</v>
      </c>
      <c r="C19" s="165"/>
      <c r="D19" s="163" t="s">
        <v>82</v>
      </c>
      <c r="E19" s="166" t="s">
        <v>95</v>
      </c>
      <c r="F19" s="44"/>
      <c r="G19" s="177"/>
      <c r="H19" s="52" t="s">
        <v>101</v>
      </c>
      <c r="I19" s="77"/>
      <c r="J19" s="57"/>
    </row>
    <row r="20" spans="1:10" ht="44.25" customHeight="1">
      <c r="A20" s="59">
        <f t="shared" si="0"/>
        <v>15</v>
      </c>
      <c r="B20" s="60" t="s">
        <v>169</v>
      </c>
      <c r="C20" s="76"/>
      <c r="D20" s="62" t="s">
        <v>81</v>
      </c>
      <c r="E20" s="63" t="s">
        <v>220</v>
      </c>
      <c r="F20" s="44"/>
      <c r="G20" s="178"/>
      <c r="H20" s="70" t="s">
        <v>172</v>
      </c>
      <c r="I20" s="78"/>
      <c r="J20" s="72"/>
    </row>
    <row r="21" spans="1:10" ht="44.25" customHeight="1">
      <c r="A21" s="59">
        <v>12</v>
      </c>
      <c r="B21" s="60" t="s">
        <v>215</v>
      </c>
      <c r="C21" s="65"/>
      <c r="D21" s="62" t="s">
        <v>81</v>
      </c>
      <c r="E21" s="63" t="s">
        <v>86</v>
      </c>
      <c r="F21" s="44"/>
      <c r="G21" s="176" t="s">
        <v>102</v>
      </c>
      <c r="H21" s="74" t="s">
        <v>103</v>
      </c>
      <c r="I21" s="109"/>
      <c r="J21" s="75"/>
    </row>
    <row r="22" spans="1:10" ht="44.25" customHeight="1">
      <c r="A22" s="59">
        <f t="shared" si="0"/>
        <v>17</v>
      </c>
      <c r="B22" s="60" t="s">
        <v>99</v>
      </c>
      <c r="C22" s="76"/>
      <c r="D22" s="62" t="s">
        <v>81</v>
      </c>
      <c r="E22" s="63"/>
      <c r="F22" s="44"/>
      <c r="G22" s="177"/>
      <c r="H22" s="52" t="s">
        <v>104</v>
      </c>
      <c r="I22" s="110"/>
      <c r="J22" s="57"/>
    </row>
    <row r="23" spans="1:10" ht="44.25" customHeight="1">
      <c r="A23" s="59">
        <f t="shared" si="0"/>
        <v>18</v>
      </c>
      <c r="B23" s="60" t="s">
        <v>214</v>
      </c>
      <c r="C23" s="108"/>
      <c r="D23" s="62" t="s">
        <v>82</v>
      </c>
      <c r="E23" s="63" t="s">
        <v>385</v>
      </c>
      <c r="F23" s="44"/>
      <c r="G23" s="177"/>
      <c r="H23" s="52" t="s">
        <v>105</v>
      </c>
      <c r="I23" s="110"/>
      <c r="J23" s="57"/>
    </row>
    <row r="24" spans="1:10" ht="44.25" customHeight="1">
      <c r="A24" s="79">
        <f t="shared" si="0"/>
        <v>19</v>
      </c>
      <c r="B24" s="161" t="s">
        <v>168</v>
      </c>
      <c r="C24" s="162"/>
      <c r="D24" s="163" t="s">
        <v>100</v>
      </c>
      <c r="E24" s="166" t="s">
        <v>219</v>
      </c>
      <c r="F24" s="44"/>
      <c r="G24" s="177"/>
      <c r="H24" s="52" t="s">
        <v>89</v>
      </c>
      <c r="I24" s="111"/>
      <c r="J24" s="57"/>
    </row>
    <row r="25" spans="1:10" ht="44.25" customHeight="1" thickBot="1">
      <c r="A25" s="80">
        <f t="shared" si="0"/>
        <v>20</v>
      </c>
      <c r="B25" s="81" t="s">
        <v>252</v>
      </c>
      <c r="C25" s="167" t="s">
        <v>252</v>
      </c>
      <c r="D25" s="82" t="s">
        <v>223</v>
      </c>
      <c r="E25" s="83" t="s">
        <v>252</v>
      </c>
      <c r="F25" s="44"/>
      <c r="G25" s="177"/>
      <c r="H25" s="64" t="s">
        <v>170</v>
      </c>
      <c r="I25" s="110"/>
      <c r="J25" s="57"/>
    </row>
    <row r="26" spans="6:10" ht="44.25" customHeight="1">
      <c r="F26" s="44"/>
      <c r="G26" s="177"/>
      <c r="H26" s="66" t="s">
        <v>171</v>
      </c>
      <c r="I26" s="112"/>
      <c r="J26" s="68" t="s">
        <v>221</v>
      </c>
    </row>
    <row r="27" spans="6:10" ht="44.25" customHeight="1">
      <c r="F27" s="44"/>
      <c r="G27" s="178"/>
      <c r="H27" s="70" t="s">
        <v>90</v>
      </c>
      <c r="I27" s="113"/>
      <c r="J27" s="72"/>
    </row>
    <row r="28" spans="7:10" ht="44.25" customHeight="1">
      <c r="G28" s="176" t="s">
        <v>106</v>
      </c>
      <c r="H28" s="74" t="s">
        <v>93</v>
      </c>
      <c r="I28" s="114"/>
      <c r="J28" s="75"/>
    </row>
    <row r="29" spans="7:10" ht="51" customHeight="1">
      <c r="G29" s="177"/>
      <c r="H29" s="52" t="s">
        <v>25</v>
      </c>
      <c r="I29" s="110"/>
      <c r="J29" s="57"/>
    </row>
    <row r="30" spans="7:10" ht="51" customHeight="1">
      <c r="G30" s="177"/>
      <c r="H30" s="52" t="s">
        <v>89</v>
      </c>
      <c r="I30" s="111"/>
      <c r="J30" s="57" t="s">
        <v>107</v>
      </c>
    </row>
    <row r="31" spans="7:10" ht="51" customHeight="1">
      <c r="G31" s="177"/>
      <c r="H31" s="64" t="s">
        <v>170</v>
      </c>
      <c r="I31" s="110"/>
      <c r="J31" s="57" t="s">
        <v>107</v>
      </c>
    </row>
    <row r="32" spans="7:10" ht="51" customHeight="1">
      <c r="G32" s="177"/>
      <c r="H32" s="66" t="s">
        <v>171</v>
      </c>
      <c r="I32" s="112"/>
      <c r="J32" s="68" t="s">
        <v>221</v>
      </c>
    </row>
    <row r="33" spans="7:10" ht="51" customHeight="1">
      <c r="G33" s="177"/>
      <c r="H33" s="52" t="s">
        <v>90</v>
      </c>
      <c r="I33" s="115"/>
      <c r="J33" s="57"/>
    </row>
    <row r="34" spans="7:10" ht="51" customHeight="1">
      <c r="G34" s="177"/>
      <c r="H34" s="52" t="s">
        <v>101</v>
      </c>
      <c r="I34" s="115"/>
      <c r="J34" s="57"/>
    </row>
    <row r="35" spans="7:10" ht="51" customHeight="1">
      <c r="G35" s="178"/>
      <c r="H35" s="70" t="s">
        <v>172</v>
      </c>
      <c r="I35" s="116"/>
      <c r="J35" s="72"/>
    </row>
    <row r="36" spans="7:10" ht="51" customHeight="1" thickBot="1">
      <c r="G36" s="84"/>
      <c r="H36" s="85" t="s">
        <v>108</v>
      </c>
      <c r="I36" s="86"/>
      <c r="J36" s="87" t="s">
        <v>86</v>
      </c>
    </row>
  </sheetData>
  <sheetProtection selectLockedCells="1"/>
  <mergeCells count="7">
    <mergeCell ref="G21:G27"/>
    <mergeCell ref="G28:G35"/>
    <mergeCell ref="A4:E4"/>
    <mergeCell ref="C5:D5"/>
    <mergeCell ref="G4:J4"/>
    <mergeCell ref="G6:G12"/>
    <mergeCell ref="G13:G20"/>
  </mergeCells>
  <dataValidations count="7">
    <dataValidation type="list" allowBlank="1" showInputMessage="1" imeMode="fullAlpha" sqref="C10">
      <formula1>"使用成績調査,特定使用成績調査,副作用・感染症報告"</formula1>
    </dataValidation>
    <dataValidation type="list" allowBlank="1" showInputMessage="1" sqref="C23 C21">
      <formula1>診療科</formula1>
    </dataValidation>
    <dataValidation type="list" allowBlank="1" showInputMessage="1" showErrorMessage="1" sqref="C9">
      <formula1>"医薬品,医療機器,再生医療等製品"</formula1>
    </dataValidation>
    <dataValidation type="list" allowBlank="1" showInputMessage="1" sqref="I36">
      <formula1>"②に同じ,④に同じ"</formula1>
    </dataValidation>
    <dataValidation type="list" allowBlank="1" showInputMessage="1" showErrorMessage="1" sqref="C6">
      <formula1>"新規,変更"</formula1>
    </dataValidation>
    <dataValidation type="list" allowBlank="1" showInputMessage="1" showErrorMessage="1" sqref="C8">
      <formula1>"全例調査,-"</formula1>
    </dataValidation>
    <dataValidation type="list" allowBlank="1" showInputMessage="1" showErrorMessage="1" sqref="C24">
      <formula1>"指定しない,調査参考書式2のとおり"</formula1>
    </dataValidation>
  </dataValidations>
  <hyperlinks>
    <hyperlink ref="L6" location="目次等!A1" display="→目次等へ"/>
    <hyperlink ref="L7" location="書式7・製造販売後調査実施計画等変更申込書!A1" display="→書式1・製造販売後調査申込書へ"/>
    <hyperlink ref="L8" location="'書式2-1・経費算定(製造販売後調査)'!A1" display="→書式2-1・経費算定(製造販売後調査)へ"/>
    <hyperlink ref="L9" location="'書式2-2・ﾎﾟｲﾝﾄ算出表'!A1" display="→書式2-2・ﾎﾟｲﾝﾄ算出表へ"/>
  </hyperlinks>
  <printOptions/>
  <pageMargins left="0.7086614173228347" right="0.7086614173228347" top="0.7480314960629921" bottom="0.7480314960629921" header="0.31496062992125984" footer="0.31496062992125984"/>
  <pageSetup horizontalDpi="600" verticalDpi="600" orientation="portrait" paperSize="9" scale="34" r:id="rId1"/>
</worksheet>
</file>

<file path=xl/worksheets/sheet3.xml><?xml version="1.0" encoding="utf-8"?>
<worksheet xmlns="http://schemas.openxmlformats.org/spreadsheetml/2006/main" xmlns:r="http://schemas.openxmlformats.org/officeDocument/2006/relationships">
  <sheetPr>
    <tabColor rgb="FF92D050"/>
  </sheetPr>
  <dimension ref="A1:AP59"/>
  <sheetViews>
    <sheetView showGridLines="0" zoomScalePageLayoutView="0" workbookViewId="0" topLeftCell="A22">
      <selection activeCell="R50" sqref="R50"/>
    </sheetView>
  </sheetViews>
  <sheetFormatPr defaultColWidth="2.28125" defaultRowHeight="15"/>
  <cols>
    <col min="1" max="29" width="2.28125" style="0" customWidth="1"/>
  </cols>
  <sheetData>
    <row r="1" spans="19:39" ht="15">
      <c r="S1" s="17"/>
      <c r="T1" s="190" t="s">
        <v>0</v>
      </c>
      <c r="U1" s="190"/>
      <c r="V1" s="190"/>
      <c r="W1" s="190"/>
      <c r="X1" s="190">
        <f>IF('入力シート'!C7="","",'入力シート'!C7)</f>
      </c>
      <c r="Y1" s="190"/>
      <c r="Z1" s="190"/>
      <c r="AA1" s="190"/>
      <c r="AB1" s="190"/>
      <c r="AC1" s="190"/>
      <c r="AD1" s="190"/>
      <c r="AE1" s="190"/>
      <c r="AF1" s="190"/>
      <c r="AG1" s="190"/>
      <c r="AH1" s="190"/>
      <c r="AI1" s="190"/>
      <c r="AJ1" s="190"/>
      <c r="AK1" s="190"/>
      <c r="AL1" s="190"/>
      <c r="AM1" s="190"/>
    </row>
    <row r="2" spans="20:39" ht="15">
      <c r="T2" s="190" t="s">
        <v>1</v>
      </c>
      <c r="U2" s="190"/>
      <c r="V2" s="190"/>
      <c r="W2" s="190"/>
      <c r="X2" s="173" t="str">
        <f>IF('入力シート'!C9="医薬品","■","□")</f>
        <v>□</v>
      </c>
      <c r="Y2" s="174" t="s">
        <v>28</v>
      </c>
      <c r="Z2" s="175"/>
      <c r="AA2" s="5"/>
      <c r="AB2" s="174" t="str">
        <f>IF('入力シート'!C9="医療機器","■","□")</f>
        <v>□</v>
      </c>
      <c r="AC2" s="174" t="s">
        <v>29</v>
      </c>
      <c r="AD2" s="5"/>
      <c r="AE2" s="174"/>
      <c r="AF2" s="5"/>
      <c r="AG2" s="174" t="str">
        <f>IF('入力シート'!C9="再生医療等製品","■","□")</f>
        <v>□</v>
      </c>
      <c r="AH2" s="174" t="s">
        <v>360</v>
      </c>
      <c r="AI2" s="5"/>
      <c r="AJ2" s="174"/>
      <c r="AK2" s="174"/>
      <c r="AL2" s="174"/>
      <c r="AM2" s="6"/>
    </row>
    <row r="4" spans="25:41" ht="15">
      <c r="Y4" s="97" t="s">
        <v>2</v>
      </c>
      <c r="Z4" s="97"/>
      <c r="AA4" s="195"/>
      <c r="AB4" s="195"/>
      <c r="AC4" s="195"/>
      <c r="AD4" s="195"/>
      <c r="AE4" s="97" t="s">
        <v>230</v>
      </c>
      <c r="AF4" s="195"/>
      <c r="AG4" s="195"/>
      <c r="AH4" s="97" t="s">
        <v>231</v>
      </c>
      <c r="AI4" s="195"/>
      <c r="AJ4" s="195"/>
      <c r="AK4" s="97" t="s">
        <v>132</v>
      </c>
      <c r="AL4" s="97"/>
      <c r="AO4" s="2"/>
    </row>
    <row r="5" spans="1:42" ht="15">
      <c r="A5" s="193" t="s">
        <v>283</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P5" s="149" t="s">
        <v>227</v>
      </c>
    </row>
    <row r="6" spans="1:42" ht="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P6" s="149" t="s">
        <v>269</v>
      </c>
    </row>
    <row r="7" s="29" customFormat="1" ht="13.5" customHeight="1"/>
    <row r="8" ht="15">
      <c r="B8" t="s">
        <v>3</v>
      </c>
    </row>
    <row r="9" ht="15">
      <c r="R9" t="s">
        <v>4</v>
      </c>
    </row>
    <row r="10" spans="19:27" ht="15">
      <c r="S10" t="s">
        <v>325</v>
      </c>
      <c r="U10" s="17"/>
      <c r="V10" s="194">
        <f>IF('入力シート'!I9="","",'入力シート'!I9)</f>
      </c>
      <c r="W10" s="194"/>
      <c r="X10" s="194"/>
      <c r="Y10" s="194"/>
      <c r="Z10" s="19"/>
      <c r="AA10" s="19"/>
    </row>
    <row r="11" spans="21:27" ht="15">
      <c r="U11" s="20">
        <f>IF('入力シート'!I10="","",'入力シート'!I10)</f>
      </c>
      <c r="V11" s="129"/>
      <c r="W11" s="129"/>
      <c r="Z11" s="129"/>
      <c r="AA11" s="129"/>
    </row>
    <row r="12" spans="21:27" ht="15">
      <c r="U12" s="21">
        <f>IF(OR('入力シート'!I11="",'入力シート'!I11="-"),"",'入力シート'!I11)</f>
      </c>
      <c r="V12" s="129"/>
      <c r="W12" s="129"/>
      <c r="Z12" s="129"/>
      <c r="AA12" s="129"/>
    </row>
    <row r="13" spans="19:22" ht="15">
      <c r="S13" t="s">
        <v>9</v>
      </c>
      <c r="V13">
        <f>IF('入力シート'!I6="","",'入力シート'!I6)</f>
      </c>
    </row>
    <row r="14" spans="19:22" ht="15">
      <c r="S14" t="s">
        <v>10</v>
      </c>
      <c r="V14">
        <f>IF('入力シート'!I7="","",'入力シート'!I7)</f>
      </c>
    </row>
    <row r="15" spans="22:38" ht="15">
      <c r="V15">
        <f>IF('入力シート'!I8="","",'入力シート'!I8)</f>
      </c>
      <c r="AL15" s="17" t="s">
        <v>174</v>
      </c>
    </row>
    <row r="16" ht="15">
      <c r="R16" t="s">
        <v>5</v>
      </c>
    </row>
    <row r="17" spans="19:23" ht="15">
      <c r="S17" t="s">
        <v>6</v>
      </c>
      <c r="W17">
        <f>IF('入力シート'!$C$23="","",'入力シート'!$C$23)</f>
      </c>
    </row>
    <row r="18" spans="19:38" ht="15">
      <c r="S18" t="s">
        <v>7</v>
      </c>
      <c r="W18">
        <f>IF('入力シート'!C22="","",'入力シート'!C22)</f>
      </c>
      <c r="AL18" s="17" t="s">
        <v>174</v>
      </c>
    </row>
    <row r="20" spans="1:39" ht="15">
      <c r="A20" s="196" t="s">
        <v>321</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row>
    <row r="21" spans="1:39" ht="15">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row>
    <row r="22" spans="1:39" ht="15">
      <c r="A22" s="197" t="s">
        <v>11</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row>
    <row r="24" spans="1:39" ht="15">
      <c r="A24" s="198" t="s">
        <v>12</v>
      </c>
      <c r="B24" s="198"/>
      <c r="C24" s="198"/>
      <c r="D24" s="198"/>
      <c r="E24" s="198"/>
      <c r="F24" s="198"/>
      <c r="G24" s="198"/>
      <c r="H24" s="198"/>
      <c r="I24" s="198"/>
      <c r="J24" s="199">
        <f>IF('入力シート'!C11="","",'入力シート'!C11)</f>
      </c>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1"/>
    </row>
    <row r="25" spans="1:39" ht="15">
      <c r="A25" s="198" t="s">
        <v>13</v>
      </c>
      <c r="B25" s="198"/>
      <c r="C25" s="198"/>
      <c r="D25" s="198"/>
      <c r="E25" s="198"/>
      <c r="F25" s="198"/>
      <c r="G25" s="198"/>
      <c r="H25" s="198"/>
      <c r="I25" s="198"/>
      <c r="J25" s="202">
        <f>IF('入力シート'!C13="","",'入力シート'!C13)</f>
      </c>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4"/>
    </row>
    <row r="26" spans="1:39" ht="15">
      <c r="A26" s="198"/>
      <c r="B26" s="198"/>
      <c r="C26" s="198"/>
      <c r="D26" s="198"/>
      <c r="E26" s="198"/>
      <c r="F26" s="198"/>
      <c r="G26" s="198"/>
      <c r="H26" s="198"/>
      <c r="I26" s="198"/>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7"/>
    </row>
    <row r="27" spans="1:39" ht="15">
      <c r="A27" s="198" t="s">
        <v>14</v>
      </c>
      <c r="B27" s="198"/>
      <c r="C27" s="198"/>
      <c r="D27" s="198"/>
      <c r="E27" s="198"/>
      <c r="F27" s="198"/>
      <c r="G27" s="198"/>
      <c r="H27" s="198"/>
      <c r="I27" s="198"/>
      <c r="J27" s="4"/>
      <c r="K27" s="5" t="str">
        <f>IF('入力シート'!$C$10="使用成績調査","■","□")</f>
        <v>□</v>
      </c>
      <c r="L27" s="5" t="s">
        <v>17</v>
      </c>
      <c r="M27" s="5"/>
      <c r="N27" s="5"/>
      <c r="O27" s="5"/>
      <c r="P27" s="5"/>
      <c r="Q27" s="5"/>
      <c r="R27" s="5"/>
      <c r="S27" s="5" t="str">
        <f>IF('入力シート'!$C$10="特定使用成績調査","■","□")</f>
        <v>□</v>
      </c>
      <c r="T27" s="5" t="s">
        <v>18</v>
      </c>
      <c r="U27" s="5"/>
      <c r="V27" s="5"/>
      <c r="W27" s="5"/>
      <c r="X27" s="5"/>
      <c r="Y27" s="5"/>
      <c r="Z27" s="5"/>
      <c r="AA27" s="5"/>
      <c r="AB27" s="5"/>
      <c r="AC27" s="5" t="str">
        <f>IF('入力シート'!$C$10="副作用・感染症報告","■","□")</f>
        <v>□</v>
      </c>
      <c r="AD27" s="5" t="s">
        <v>326</v>
      </c>
      <c r="AE27" s="5"/>
      <c r="AF27" s="5"/>
      <c r="AG27" s="5"/>
      <c r="AH27" s="5"/>
      <c r="AI27" s="5"/>
      <c r="AJ27" s="5"/>
      <c r="AK27" s="5"/>
      <c r="AL27" s="5"/>
      <c r="AM27" s="6"/>
    </row>
    <row r="28" spans="1:39" ht="15">
      <c r="A28" s="208" t="s">
        <v>284</v>
      </c>
      <c r="B28" s="209"/>
      <c r="C28" s="209"/>
      <c r="D28" s="209"/>
      <c r="E28" s="209"/>
      <c r="F28" s="209"/>
      <c r="G28" s="209"/>
      <c r="H28" s="209"/>
      <c r="I28" s="210"/>
      <c r="J28" s="99" t="s">
        <v>175</v>
      </c>
      <c r="K28" s="105" t="s">
        <v>308</v>
      </c>
      <c r="L28" s="105"/>
      <c r="M28" s="105"/>
      <c r="N28" s="105"/>
      <c r="O28" s="105"/>
      <c r="P28" s="105"/>
      <c r="Q28" s="105"/>
      <c r="R28" s="101" t="s">
        <v>175</v>
      </c>
      <c r="S28" s="105" t="s">
        <v>322</v>
      </c>
      <c r="T28" s="105"/>
      <c r="U28" s="105"/>
      <c r="V28" s="105"/>
      <c r="W28" s="99"/>
      <c r="X28" s="105"/>
      <c r="Y28" s="105"/>
      <c r="Z28" s="105"/>
      <c r="AA28" s="105"/>
      <c r="AB28" s="101" t="s">
        <v>175</v>
      </c>
      <c r="AC28" s="169" t="s">
        <v>324</v>
      </c>
      <c r="AD28" s="105"/>
      <c r="AE28" s="99"/>
      <c r="AF28" s="101"/>
      <c r="AG28" s="105"/>
      <c r="AH28" s="101"/>
      <c r="AI28" s="105"/>
      <c r="AJ28" s="105"/>
      <c r="AK28" s="105"/>
      <c r="AL28" s="105"/>
      <c r="AM28" s="106"/>
    </row>
    <row r="29" spans="1:39" ht="15">
      <c r="A29" s="214"/>
      <c r="B29" s="215"/>
      <c r="C29" s="215"/>
      <c r="D29" s="215"/>
      <c r="E29" s="215"/>
      <c r="F29" s="215"/>
      <c r="G29" s="215"/>
      <c r="H29" s="215"/>
      <c r="I29" s="216"/>
      <c r="J29" s="99" t="s">
        <v>175</v>
      </c>
      <c r="K29" s="158" t="s">
        <v>285</v>
      </c>
      <c r="L29" s="158"/>
      <c r="M29" s="158"/>
      <c r="N29" s="158"/>
      <c r="O29" s="158"/>
      <c r="P29" s="101" t="s">
        <v>175</v>
      </c>
      <c r="Q29" s="158" t="s">
        <v>256</v>
      </c>
      <c r="R29" s="158"/>
      <c r="S29" s="158"/>
      <c r="T29" s="158"/>
      <c r="U29" s="158"/>
      <c r="V29" s="158"/>
      <c r="W29" s="99"/>
      <c r="X29" s="158"/>
      <c r="Y29" s="158"/>
      <c r="Z29" s="158"/>
      <c r="AA29" s="158"/>
      <c r="AB29" s="158"/>
      <c r="AC29" s="158"/>
      <c r="AD29" s="158"/>
      <c r="AE29" s="158"/>
      <c r="AF29" s="158"/>
      <c r="AG29" s="158"/>
      <c r="AH29" s="158"/>
      <c r="AI29" s="158"/>
      <c r="AJ29" s="158"/>
      <c r="AK29" s="158"/>
      <c r="AL29" s="158"/>
      <c r="AM29" s="159"/>
    </row>
    <row r="30" spans="1:39" ht="15">
      <c r="A30" s="226" t="s">
        <v>286</v>
      </c>
      <c r="B30" s="227"/>
      <c r="C30" s="234" t="s">
        <v>287</v>
      </c>
      <c r="D30" s="235"/>
      <c r="E30" s="235"/>
      <c r="F30" s="235"/>
      <c r="G30" s="235"/>
      <c r="H30" s="235"/>
      <c r="I30" s="236"/>
      <c r="J30" s="237" t="s">
        <v>288</v>
      </c>
      <c r="K30" s="238"/>
      <c r="L30" s="238"/>
      <c r="M30" s="238"/>
      <c r="N30" s="238"/>
      <c r="O30" s="238"/>
      <c r="P30" s="238"/>
      <c r="Q30" s="238"/>
      <c r="R30" s="238"/>
      <c r="S30" s="238"/>
      <c r="T30" s="238"/>
      <c r="U30" s="238"/>
      <c r="V30" s="238"/>
      <c r="W30" s="238"/>
      <c r="X30" s="238"/>
      <c r="Y30" s="237" t="s">
        <v>289</v>
      </c>
      <c r="Z30" s="238"/>
      <c r="AA30" s="238"/>
      <c r="AB30" s="238"/>
      <c r="AC30" s="238"/>
      <c r="AD30" s="238"/>
      <c r="AE30" s="238"/>
      <c r="AF30" s="238"/>
      <c r="AG30" s="238"/>
      <c r="AH30" s="238"/>
      <c r="AI30" s="238"/>
      <c r="AJ30" s="238"/>
      <c r="AK30" s="238"/>
      <c r="AL30" s="238"/>
      <c r="AM30" s="239"/>
    </row>
    <row r="31" spans="1:39" ht="15">
      <c r="A31" s="228"/>
      <c r="B31" s="229"/>
      <c r="C31" s="240"/>
      <c r="D31" s="241"/>
      <c r="E31" s="241"/>
      <c r="F31" s="241"/>
      <c r="G31" s="241"/>
      <c r="H31" s="241"/>
      <c r="I31" s="242"/>
      <c r="J31" s="249"/>
      <c r="K31" s="250"/>
      <c r="L31" s="250"/>
      <c r="M31" s="250"/>
      <c r="N31" s="250"/>
      <c r="O31" s="250"/>
      <c r="P31" s="250"/>
      <c r="Q31" s="250"/>
      <c r="R31" s="250"/>
      <c r="S31" s="250"/>
      <c r="T31" s="250"/>
      <c r="U31" s="250"/>
      <c r="V31" s="250"/>
      <c r="W31" s="250"/>
      <c r="X31" s="250"/>
      <c r="Y31" s="249"/>
      <c r="Z31" s="250"/>
      <c r="AA31" s="250"/>
      <c r="AB31" s="250"/>
      <c r="AC31" s="250"/>
      <c r="AD31" s="250"/>
      <c r="AE31" s="250"/>
      <c r="AF31" s="250"/>
      <c r="AG31" s="250"/>
      <c r="AH31" s="250"/>
      <c r="AI31" s="250"/>
      <c r="AJ31" s="250"/>
      <c r="AK31" s="250"/>
      <c r="AL31" s="250"/>
      <c r="AM31" s="255"/>
    </row>
    <row r="32" spans="1:39" ht="15">
      <c r="A32" s="228"/>
      <c r="B32" s="229"/>
      <c r="C32" s="243"/>
      <c r="D32" s="244"/>
      <c r="E32" s="244"/>
      <c r="F32" s="244"/>
      <c r="G32" s="244"/>
      <c r="H32" s="244"/>
      <c r="I32" s="245"/>
      <c r="J32" s="251"/>
      <c r="K32" s="252"/>
      <c r="L32" s="252"/>
      <c r="M32" s="252"/>
      <c r="N32" s="252"/>
      <c r="O32" s="252"/>
      <c r="P32" s="252"/>
      <c r="Q32" s="252"/>
      <c r="R32" s="252"/>
      <c r="S32" s="252"/>
      <c r="T32" s="252"/>
      <c r="U32" s="252"/>
      <c r="V32" s="252"/>
      <c r="W32" s="252"/>
      <c r="X32" s="252"/>
      <c r="Y32" s="251"/>
      <c r="Z32" s="252"/>
      <c r="AA32" s="252"/>
      <c r="AB32" s="252"/>
      <c r="AC32" s="252"/>
      <c r="AD32" s="252"/>
      <c r="AE32" s="252"/>
      <c r="AF32" s="252"/>
      <c r="AG32" s="252"/>
      <c r="AH32" s="252"/>
      <c r="AI32" s="252"/>
      <c r="AJ32" s="252"/>
      <c r="AK32" s="252"/>
      <c r="AL32" s="252"/>
      <c r="AM32" s="256"/>
    </row>
    <row r="33" spans="1:39" ht="15">
      <c r="A33" s="228"/>
      <c r="B33" s="229"/>
      <c r="C33" s="243"/>
      <c r="D33" s="244"/>
      <c r="E33" s="244"/>
      <c r="F33" s="244"/>
      <c r="G33" s="244"/>
      <c r="H33" s="244"/>
      <c r="I33" s="245"/>
      <c r="J33" s="251"/>
      <c r="K33" s="252"/>
      <c r="L33" s="252"/>
      <c r="M33" s="252"/>
      <c r="N33" s="252"/>
      <c r="O33" s="252"/>
      <c r="P33" s="252"/>
      <c r="Q33" s="252"/>
      <c r="R33" s="252"/>
      <c r="S33" s="252"/>
      <c r="T33" s="252"/>
      <c r="U33" s="252"/>
      <c r="V33" s="252"/>
      <c r="W33" s="252"/>
      <c r="X33" s="252"/>
      <c r="Y33" s="251"/>
      <c r="Z33" s="252"/>
      <c r="AA33" s="252"/>
      <c r="AB33" s="252"/>
      <c r="AC33" s="252"/>
      <c r="AD33" s="252"/>
      <c r="AE33" s="252"/>
      <c r="AF33" s="252"/>
      <c r="AG33" s="252"/>
      <c r="AH33" s="252"/>
      <c r="AI33" s="252"/>
      <c r="AJ33" s="252"/>
      <c r="AK33" s="252"/>
      <c r="AL33" s="252"/>
      <c r="AM33" s="256"/>
    </row>
    <row r="34" spans="1:39" ht="15">
      <c r="A34" s="228"/>
      <c r="B34" s="229"/>
      <c r="C34" s="243"/>
      <c r="D34" s="244"/>
      <c r="E34" s="244"/>
      <c r="F34" s="244"/>
      <c r="G34" s="244"/>
      <c r="H34" s="244"/>
      <c r="I34" s="245"/>
      <c r="J34" s="251"/>
      <c r="K34" s="252"/>
      <c r="L34" s="252"/>
      <c r="M34" s="252"/>
      <c r="N34" s="252"/>
      <c r="O34" s="252"/>
      <c r="P34" s="252"/>
      <c r="Q34" s="252"/>
      <c r="R34" s="252"/>
      <c r="S34" s="252"/>
      <c r="T34" s="252"/>
      <c r="U34" s="252"/>
      <c r="V34" s="252"/>
      <c r="W34" s="252"/>
      <c r="X34" s="252"/>
      <c r="Y34" s="251"/>
      <c r="Z34" s="252"/>
      <c r="AA34" s="252"/>
      <c r="AB34" s="252"/>
      <c r="AC34" s="252"/>
      <c r="AD34" s="252"/>
      <c r="AE34" s="252"/>
      <c r="AF34" s="252"/>
      <c r="AG34" s="252"/>
      <c r="AH34" s="252"/>
      <c r="AI34" s="252"/>
      <c r="AJ34" s="252"/>
      <c r="AK34" s="252"/>
      <c r="AL34" s="252"/>
      <c r="AM34" s="256"/>
    </row>
    <row r="35" spans="1:39" ht="15">
      <c r="A35" s="228"/>
      <c r="B35" s="229"/>
      <c r="C35" s="243"/>
      <c r="D35" s="244"/>
      <c r="E35" s="244"/>
      <c r="F35" s="244"/>
      <c r="G35" s="244"/>
      <c r="H35" s="244"/>
      <c r="I35" s="245"/>
      <c r="J35" s="251"/>
      <c r="K35" s="252"/>
      <c r="L35" s="252"/>
      <c r="M35" s="252"/>
      <c r="N35" s="252"/>
      <c r="O35" s="252"/>
      <c r="P35" s="252"/>
      <c r="Q35" s="252"/>
      <c r="R35" s="252"/>
      <c r="S35" s="252"/>
      <c r="T35" s="252"/>
      <c r="U35" s="252"/>
      <c r="V35" s="252"/>
      <c r="W35" s="252"/>
      <c r="X35" s="252"/>
      <c r="Y35" s="251"/>
      <c r="Z35" s="252"/>
      <c r="AA35" s="252"/>
      <c r="AB35" s="252"/>
      <c r="AC35" s="252"/>
      <c r="AD35" s="252"/>
      <c r="AE35" s="252"/>
      <c r="AF35" s="252"/>
      <c r="AG35" s="252"/>
      <c r="AH35" s="252"/>
      <c r="AI35" s="252"/>
      <c r="AJ35" s="252"/>
      <c r="AK35" s="252"/>
      <c r="AL35" s="252"/>
      <c r="AM35" s="256"/>
    </row>
    <row r="36" spans="1:39" ht="15">
      <c r="A36" s="228"/>
      <c r="B36" s="229"/>
      <c r="C36" s="243"/>
      <c r="D36" s="244"/>
      <c r="E36" s="244"/>
      <c r="F36" s="244"/>
      <c r="G36" s="244"/>
      <c r="H36" s="244"/>
      <c r="I36" s="245"/>
      <c r="J36" s="251"/>
      <c r="K36" s="252"/>
      <c r="L36" s="252"/>
      <c r="M36" s="252"/>
      <c r="N36" s="252"/>
      <c r="O36" s="252"/>
      <c r="P36" s="252"/>
      <c r="Q36" s="252"/>
      <c r="R36" s="252"/>
      <c r="S36" s="252"/>
      <c r="T36" s="252"/>
      <c r="U36" s="252"/>
      <c r="V36" s="252"/>
      <c r="W36" s="252"/>
      <c r="X36" s="252"/>
      <c r="Y36" s="251"/>
      <c r="Z36" s="252"/>
      <c r="AA36" s="252"/>
      <c r="AB36" s="252"/>
      <c r="AC36" s="252"/>
      <c r="AD36" s="252"/>
      <c r="AE36" s="252"/>
      <c r="AF36" s="252"/>
      <c r="AG36" s="252"/>
      <c r="AH36" s="252"/>
      <c r="AI36" s="252"/>
      <c r="AJ36" s="252"/>
      <c r="AK36" s="252"/>
      <c r="AL36" s="252"/>
      <c r="AM36" s="256"/>
    </row>
    <row r="37" spans="1:39" ht="15">
      <c r="A37" s="228"/>
      <c r="B37" s="229"/>
      <c r="C37" s="243"/>
      <c r="D37" s="244"/>
      <c r="E37" s="244"/>
      <c r="F37" s="244"/>
      <c r="G37" s="244"/>
      <c r="H37" s="244"/>
      <c r="I37" s="245"/>
      <c r="J37" s="251"/>
      <c r="K37" s="252"/>
      <c r="L37" s="252"/>
      <c r="M37" s="252"/>
      <c r="N37" s="252"/>
      <c r="O37" s="252"/>
      <c r="P37" s="252"/>
      <c r="Q37" s="252"/>
      <c r="R37" s="252"/>
      <c r="S37" s="252"/>
      <c r="T37" s="252"/>
      <c r="U37" s="252"/>
      <c r="V37" s="252"/>
      <c r="W37" s="252"/>
      <c r="X37" s="252"/>
      <c r="Y37" s="251"/>
      <c r="Z37" s="252"/>
      <c r="AA37" s="252"/>
      <c r="AB37" s="252"/>
      <c r="AC37" s="252"/>
      <c r="AD37" s="252"/>
      <c r="AE37" s="252"/>
      <c r="AF37" s="252"/>
      <c r="AG37" s="252"/>
      <c r="AH37" s="252"/>
      <c r="AI37" s="252"/>
      <c r="AJ37" s="252"/>
      <c r="AK37" s="252"/>
      <c r="AL37" s="252"/>
      <c r="AM37" s="256"/>
    </row>
    <row r="38" spans="1:39" ht="15">
      <c r="A38" s="228"/>
      <c r="B38" s="229"/>
      <c r="C38" s="243"/>
      <c r="D38" s="244"/>
      <c r="E38" s="244"/>
      <c r="F38" s="244"/>
      <c r="G38" s="244"/>
      <c r="H38" s="244"/>
      <c r="I38" s="245"/>
      <c r="J38" s="251"/>
      <c r="K38" s="252"/>
      <c r="L38" s="252"/>
      <c r="M38" s="252"/>
      <c r="N38" s="252"/>
      <c r="O38" s="252"/>
      <c r="P38" s="252"/>
      <c r="Q38" s="252"/>
      <c r="R38" s="252"/>
      <c r="S38" s="252"/>
      <c r="T38" s="252"/>
      <c r="U38" s="252"/>
      <c r="V38" s="252"/>
      <c r="W38" s="252"/>
      <c r="X38" s="252"/>
      <c r="Y38" s="251"/>
      <c r="Z38" s="252"/>
      <c r="AA38" s="252"/>
      <c r="AB38" s="252"/>
      <c r="AC38" s="252"/>
      <c r="AD38" s="252"/>
      <c r="AE38" s="252"/>
      <c r="AF38" s="252"/>
      <c r="AG38" s="252"/>
      <c r="AH38" s="252"/>
      <c r="AI38" s="252"/>
      <c r="AJ38" s="252"/>
      <c r="AK38" s="252"/>
      <c r="AL38" s="252"/>
      <c r="AM38" s="256"/>
    </row>
    <row r="39" spans="1:39" ht="15">
      <c r="A39" s="228"/>
      <c r="B39" s="229"/>
      <c r="C39" s="243"/>
      <c r="D39" s="244"/>
      <c r="E39" s="244"/>
      <c r="F39" s="244"/>
      <c r="G39" s="244"/>
      <c r="H39" s="244"/>
      <c r="I39" s="245"/>
      <c r="J39" s="251"/>
      <c r="K39" s="252"/>
      <c r="L39" s="252"/>
      <c r="M39" s="252"/>
      <c r="N39" s="252"/>
      <c r="O39" s="252"/>
      <c r="P39" s="252"/>
      <c r="Q39" s="252"/>
      <c r="R39" s="252"/>
      <c r="S39" s="252"/>
      <c r="T39" s="252"/>
      <c r="U39" s="252"/>
      <c r="V39" s="252"/>
      <c r="W39" s="252"/>
      <c r="X39" s="252"/>
      <c r="Y39" s="251"/>
      <c r="Z39" s="252"/>
      <c r="AA39" s="252"/>
      <c r="AB39" s="252"/>
      <c r="AC39" s="252"/>
      <c r="AD39" s="252"/>
      <c r="AE39" s="252"/>
      <c r="AF39" s="252"/>
      <c r="AG39" s="252"/>
      <c r="AH39" s="252"/>
      <c r="AI39" s="252"/>
      <c r="AJ39" s="252"/>
      <c r="AK39" s="252"/>
      <c r="AL39" s="252"/>
      <c r="AM39" s="256"/>
    </row>
    <row r="40" spans="1:39" ht="15">
      <c r="A40" s="228"/>
      <c r="B40" s="229"/>
      <c r="C40" s="243"/>
      <c r="D40" s="244"/>
      <c r="E40" s="244"/>
      <c r="F40" s="244"/>
      <c r="G40" s="244"/>
      <c r="H40" s="244"/>
      <c r="I40" s="245"/>
      <c r="J40" s="251"/>
      <c r="K40" s="252"/>
      <c r="L40" s="252"/>
      <c r="M40" s="252"/>
      <c r="N40" s="252"/>
      <c r="O40" s="252"/>
      <c r="P40" s="252"/>
      <c r="Q40" s="252"/>
      <c r="R40" s="252"/>
      <c r="S40" s="252"/>
      <c r="T40" s="252"/>
      <c r="U40" s="252"/>
      <c r="V40" s="252"/>
      <c r="W40" s="252"/>
      <c r="X40" s="252"/>
      <c r="Y40" s="251"/>
      <c r="Z40" s="252"/>
      <c r="AA40" s="252"/>
      <c r="AB40" s="252"/>
      <c r="AC40" s="252"/>
      <c r="AD40" s="252"/>
      <c r="AE40" s="252"/>
      <c r="AF40" s="252"/>
      <c r="AG40" s="252"/>
      <c r="AH40" s="252"/>
      <c r="AI40" s="252"/>
      <c r="AJ40" s="252"/>
      <c r="AK40" s="252"/>
      <c r="AL40" s="252"/>
      <c r="AM40" s="256"/>
    </row>
    <row r="41" spans="1:39" ht="15">
      <c r="A41" s="228"/>
      <c r="B41" s="229"/>
      <c r="C41" s="243"/>
      <c r="D41" s="244"/>
      <c r="E41" s="244"/>
      <c r="F41" s="244"/>
      <c r="G41" s="244"/>
      <c r="H41" s="244"/>
      <c r="I41" s="245"/>
      <c r="J41" s="251"/>
      <c r="K41" s="252"/>
      <c r="L41" s="252"/>
      <c r="M41" s="252"/>
      <c r="N41" s="252"/>
      <c r="O41" s="252"/>
      <c r="P41" s="252"/>
      <c r="Q41" s="252"/>
      <c r="R41" s="252"/>
      <c r="S41" s="252"/>
      <c r="T41" s="252"/>
      <c r="U41" s="252"/>
      <c r="V41" s="252"/>
      <c r="W41" s="252"/>
      <c r="X41" s="252"/>
      <c r="Y41" s="251"/>
      <c r="Z41" s="252"/>
      <c r="AA41" s="252"/>
      <c r="AB41" s="252"/>
      <c r="AC41" s="252"/>
      <c r="AD41" s="252"/>
      <c r="AE41" s="252"/>
      <c r="AF41" s="252"/>
      <c r="AG41" s="252"/>
      <c r="AH41" s="252"/>
      <c r="AI41" s="252"/>
      <c r="AJ41" s="252"/>
      <c r="AK41" s="252"/>
      <c r="AL41" s="252"/>
      <c r="AM41" s="256"/>
    </row>
    <row r="42" spans="1:39" ht="15">
      <c r="A42" s="228"/>
      <c r="B42" s="229"/>
      <c r="C42" s="243"/>
      <c r="D42" s="244"/>
      <c r="E42" s="244"/>
      <c r="F42" s="244"/>
      <c r="G42" s="244"/>
      <c r="H42" s="244"/>
      <c r="I42" s="245"/>
      <c r="J42" s="251"/>
      <c r="K42" s="252"/>
      <c r="L42" s="252"/>
      <c r="M42" s="252"/>
      <c r="N42" s="252"/>
      <c r="O42" s="252"/>
      <c r="P42" s="252"/>
      <c r="Q42" s="252"/>
      <c r="R42" s="252"/>
      <c r="S42" s="252"/>
      <c r="T42" s="252"/>
      <c r="U42" s="252"/>
      <c r="V42" s="252"/>
      <c r="W42" s="252"/>
      <c r="X42" s="252"/>
      <c r="Y42" s="251"/>
      <c r="Z42" s="252"/>
      <c r="AA42" s="252"/>
      <c r="AB42" s="252"/>
      <c r="AC42" s="252"/>
      <c r="AD42" s="252"/>
      <c r="AE42" s="252"/>
      <c r="AF42" s="252"/>
      <c r="AG42" s="252"/>
      <c r="AH42" s="252"/>
      <c r="AI42" s="252"/>
      <c r="AJ42" s="252"/>
      <c r="AK42" s="252"/>
      <c r="AL42" s="252"/>
      <c r="AM42" s="256"/>
    </row>
    <row r="43" spans="1:39" ht="15">
      <c r="A43" s="228"/>
      <c r="B43" s="229"/>
      <c r="C43" s="243"/>
      <c r="D43" s="244"/>
      <c r="E43" s="244"/>
      <c r="F43" s="244"/>
      <c r="G43" s="244"/>
      <c r="H43" s="244"/>
      <c r="I43" s="245"/>
      <c r="J43" s="251"/>
      <c r="K43" s="252"/>
      <c r="L43" s="252"/>
      <c r="M43" s="252"/>
      <c r="N43" s="252"/>
      <c r="O43" s="252"/>
      <c r="P43" s="252"/>
      <c r="Q43" s="252"/>
      <c r="R43" s="252"/>
      <c r="S43" s="252"/>
      <c r="T43" s="252"/>
      <c r="U43" s="252"/>
      <c r="V43" s="252"/>
      <c r="W43" s="252"/>
      <c r="X43" s="252"/>
      <c r="Y43" s="251"/>
      <c r="Z43" s="252"/>
      <c r="AA43" s="252"/>
      <c r="AB43" s="252"/>
      <c r="AC43" s="252"/>
      <c r="AD43" s="252"/>
      <c r="AE43" s="252"/>
      <c r="AF43" s="252"/>
      <c r="AG43" s="252"/>
      <c r="AH43" s="252"/>
      <c r="AI43" s="252"/>
      <c r="AJ43" s="252"/>
      <c r="AK43" s="252"/>
      <c r="AL43" s="252"/>
      <c r="AM43" s="256"/>
    </row>
    <row r="44" spans="1:39" ht="15">
      <c r="A44" s="230"/>
      <c r="B44" s="231"/>
      <c r="C44" s="246"/>
      <c r="D44" s="247"/>
      <c r="E44" s="247"/>
      <c r="F44" s="247"/>
      <c r="G44" s="247"/>
      <c r="H44" s="247"/>
      <c r="I44" s="248"/>
      <c r="J44" s="253"/>
      <c r="K44" s="254"/>
      <c r="L44" s="254"/>
      <c r="M44" s="254"/>
      <c r="N44" s="254"/>
      <c r="O44" s="254"/>
      <c r="P44" s="254"/>
      <c r="Q44" s="254"/>
      <c r="R44" s="254"/>
      <c r="S44" s="254"/>
      <c r="T44" s="254"/>
      <c r="U44" s="254"/>
      <c r="V44" s="254"/>
      <c r="W44" s="254"/>
      <c r="X44" s="254"/>
      <c r="Y44" s="253"/>
      <c r="Z44" s="254"/>
      <c r="AA44" s="254"/>
      <c r="AB44" s="254"/>
      <c r="AC44" s="254"/>
      <c r="AD44" s="254"/>
      <c r="AE44" s="254"/>
      <c r="AF44" s="254"/>
      <c r="AG44" s="254"/>
      <c r="AH44" s="254"/>
      <c r="AI44" s="254"/>
      <c r="AJ44" s="254"/>
      <c r="AK44" s="254"/>
      <c r="AL44" s="254"/>
      <c r="AM44" s="257"/>
    </row>
    <row r="45" spans="1:39" ht="13.5" customHeight="1">
      <c r="A45" s="208" t="s">
        <v>290</v>
      </c>
      <c r="B45" s="209"/>
      <c r="C45" s="209"/>
      <c r="D45" s="209"/>
      <c r="E45" s="209"/>
      <c r="F45" s="209"/>
      <c r="G45" s="209"/>
      <c r="H45" s="209"/>
      <c r="I45" s="210"/>
      <c r="J45" s="217"/>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9"/>
    </row>
    <row r="46" spans="1:39" ht="13.5" customHeight="1">
      <c r="A46" s="211"/>
      <c r="B46" s="212"/>
      <c r="C46" s="212"/>
      <c r="D46" s="212"/>
      <c r="E46" s="212"/>
      <c r="F46" s="212"/>
      <c r="G46" s="212"/>
      <c r="H46" s="212"/>
      <c r="I46" s="213"/>
      <c r="J46" s="220"/>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2"/>
    </row>
    <row r="47" spans="1:39" ht="15">
      <c r="A47" s="211"/>
      <c r="B47" s="212"/>
      <c r="C47" s="212"/>
      <c r="D47" s="212"/>
      <c r="E47" s="212"/>
      <c r="F47" s="212"/>
      <c r="G47" s="212"/>
      <c r="H47" s="212"/>
      <c r="I47" s="213"/>
      <c r="J47" s="220"/>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2"/>
    </row>
    <row r="48" spans="1:39" ht="15">
      <c r="A48" s="214"/>
      <c r="B48" s="215"/>
      <c r="C48" s="215"/>
      <c r="D48" s="215"/>
      <c r="E48" s="215"/>
      <c r="F48" s="215"/>
      <c r="G48" s="215"/>
      <c r="H48" s="215"/>
      <c r="I48" s="216"/>
      <c r="J48" s="223"/>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5"/>
    </row>
    <row r="49" spans="1:39" ht="15">
      <c r="A49" s="198" t="s">
        <v>27</v>
      </c>
      <c r="B49" s="198"/>
      <c r="C49" s="198"/>
      <c r="D49" s="198"/>
      <c r="E49" s="198"/>
      <c r="F49" s="198"/>
      <c r="G49" s="198"/>
      <c r="H49" s="198"/>
      <c r="I49" s="198"/>
      <c r="J49" s="98"/>
      <c r="K49" s="101" t="s">
        <v>175</v>
      </c>
      <c r="L49" s="98" t="s">
        <v>308</v>
      </c>
      <c r="M49" s="98"/>
      <c r="N49" s="98"/>
      <c r="O49" s="98"/>
      <c r="P49" s="98"/>
      <c r="Q49" s="98"/>
      <c r="R49" s="98"/>
      <c r="S49" s="98"/>
      <c r="T49" s="98"/>
      <c r="U49" s="98"/>
      <c r="V49" s="168" t="s">
        <v>319</v>
      </c>
      <c r="W49" s="192"/>
      <c r="X49" s="192"/>
      <c r="Y49" s="192"/>
      <c r="Z49" s="192"/>
      <c r="AA49" s="192"/>
      <c r="AB49" s="192"/>
      <c r="AC49" s="192"/>
      <c r="AD49" s="192"/>
      <c r="AE49" s="192"/>
      <c r="AF49" s="192"/>
      <c r="AG49" s="192"/>
      <c r="AH49" s="192"/>
      <c r="AI49" s="192"/>
      <c r="AJ49" s="192"/>
      <c r="AK49" s="192"/>
      <c r="AL49" s="192"/>
      <c r="AM49" s="100" t="s">
        <v>320</v>
      </c>
    </row>
    <row r="50" spans="1:39" ht="15">
      <c r="A50" s="198"/>
      <c r="B50" s="198"/>
      <c r="C50" s="198"/>
      <c r="D50" s="198"/>
      <c r="E50" s="198"/>
      <c r="F50" s="198"/>
      <c r="G50" s="198"/>
      <c r="H50" s="198"/>
      <c r="I50" s="198"/>
      <c r="J50" s="98"/>
      <c r="K50" s="101" t="s">
        <v>175</v>
      </c>
      <c r="L50" s="98" t="s">
        <v>316</v>
      </c>
      <c r="M50" s="98"/>
      <c r="N50" s="98"/>
      <c r="O50" s="98"/>
      <c r="P50" s="98"/>
      <c r="Q50" s="98"/>
      <c r="R50" s="98"/>
      <c r="S50" s="98"/>
      <c r="T50" s="98"/>
      <c r="U50" s="98"/>
      <c r="V50" s="168" t="s">
        <v>319</v>
      </c>
      <c r="W50" s="191"/>
      <c r="X50" s="191"/>
      <c r="Y50" s="191"/>
      <c r="Z50" s="191"/>
      <c r="AA50" s="191"/>
      <c r="AB50" s="191"/>
      <c r="AC50" s="191"/>
      <c r="AD50" s="191"/>
      <c r="AE50" s="191"/>
      <c r="AF50" s="191"/>
      <c r="AG50" s="191"/>
      <c r="AH50" s="191"/>
      <c r="AI50" s="191"/>
      <c r="AJ50" s="191"/>
      <c r="AK50" s="191"/>
      <c r="AL50" s="191"/>
      <c r="AM50" s="100" t="s">
        <v>320</v>
      </c>
    </row>
    <row r="51" spans="1:39" ht="15">
      <c r="A51" s="198"/>
      <c r="B51" s="198"/>
      <c r="C51" s="198"/>
      <c r="D51" s="198"/>
      <c r="E51" s="198"/>
      <c r="F51" s="198"/>
      <c r="G51" s="198"/>
      <c r="H51" s="198"/>
      <c r="I51" s="198"/>
      <c r="J51" s="98"/>
      <c r="K51" s="101" t="s">
        <v>175</v>
      </c>
      <c r="L51" s="98" t="s">
        <v>255</v>
      </c>
      <c r="M51" s="98"/>
      <c r="N51" s="98"/>
      <c r="O51" s="98"/>
      <c r="P51" s="98"/>
      <c r="Q51" s="98"/>
      <c r="R51" s="98"/>
      <c r="S51" s="98"/>
      <c r="T51" s="98"/>
      <c r="U51" s="98"/>
      <c r="V51" s="168" t="s">
        <v>319</v>
      </c>
      <c r="W51" s="191"/>
      <c r="X51" s="191"/>
      <c r="Y51" s="191"/>
      <c r="Z51" s="191"/>
      <c r="AA51" s="191"/>
      <c r="AB51" s="191"/>
      <c r="AC51" s="191"/>
      <c r="AD51" s="191"/>
      <c r="AE51" s="191"/>
      <c r="AF51" s="191"/>
      <c r="AG51" s="191"/>
      <c r="AH51" s="191"/>
      <c r="AI51" s="191"/>
      <c r="AJ51" s="191"/>
      <c r="AK51" s="191"/>
      <c r="AL51" s="191"/>
      <c r="AM51" s="100" t="s">
        <v>320</v>
      </c>
    </row>
    <row r="52" spans="1:39" ht="15">
      <c r="A52" s="198"/>
      <c r="B52" s="198"/>
      <c r="C52" s="198"/>
      <c r="D52" s="198"/>
      <c r="E52" s="198"/>
      <c r="F52" s="198"/>
      <c r="G52" s="198"/>
      <c r="H52" s="198"/>
      <c r="I52" s="198"/>
      <c r="J52" s="98"/>
      <c r="K52" s="101" t="s">
        <v>175</v>
      </c>
      <c r="L52" s="98" t="s">
        <v>365</v>
      </c>
      <c r="M52" s="98"/>
      <c r="N52" s="98"/>
      <c r="O52" s="98"/>
      <c r="P52" s="98"/>
      <c r="Q52" s="98"/>
      <c r="R52" s="98"/>
      <c r="S52" s="98"/>
      <c r="T52" s="98"/>
      <c r="U52" s="98"/>
      <c r="V52" s="168" t="s">
        <v>319</v>
      </c>
      <c r="W52" s="191"/>
      <c r="X52" s="191"/>
      <c r="Y52" s="191"/>
      <c r="Z52" s="191"/>
      <c r="AA52" s="191"/>
      <c r="AB52" s="191"/>
      <c r="AC52" s="191"/>
      <c r="AD52" s="191"/>
      <c r="AE52" s="191"/>
      <c r="AF52" s="191"/>
      <c r="AG52" s="191"/>
      <c r="AH52" s="191"/>
      <c r="AI52" s="191"/>
      <c r="AJ52" s="191"/>
      <c r="AK52" s="191"/>
      <c r="AL52" s="191"/>
      <c r="AM52" s="100" t="s">
        <v>320</v>
      </c>
    </row>
    <row r="53" spans="1:39" ht="15">
      <c r="A53" s="198"/>
      <c r="B53" s="198"/>
      <c r="C53" s="198"/>
      <c r="D53" s="198"/>
      <c r="E53" s="198"/>
      <c r="F53" s="198"/>
      <c r="G53" s="198"/>
      <c r="H53" s="198"/>
      <c r="I53" s="198"/>
      <c r="J53" s="98"/>
      <c r="K53" s="101" t="s">
        <v>175</v>
      </c>
      <c r="L53" s="98" t="s">
        <v>317</v>
      </c>
      <c r="M53" s="98"/>
      <c r="N53" s="98"/>
      <c r="O53" s="98"/>
      <c r="P53" s="98"/>
      <c r="Q53" s="98"/>
      <c r="R53" s="98"/>
      <c r="S53" s="98"/>
      <c r="T53" s="98"/>
      <c r="U53" s="98"/>
      <c r="V53" s="168"/>
      <c r="W53" s="191"/>
      <c r="X53" s="191"/>
      <c r="Y53" s="191"/>
      <c r="Z53" s="191"/>
      <c r="AA53" s="191"/>
      <c r="AB53" s="191"/>
      <c r="AC53" s="191"/>
      <c r="AD53" s="191"/>
      <c r="AE53" s="191"/>
      <c r="AF53" s="191"/>
      <c r="AG53" s="191"/>
      <c r="AH53" s="191"/>
      <c r="AI53" s="191"/>
      <c r="AJ53" s="191"/>
      <c r="AK53" s="191"/>
      <c r="AL53" s="191"/>
      <c r="AM53" s="100"/>
    </row>
    <row r="54" spans="1:39" ht="15">
      <c r="A54" s="198"/>
      <c r="B54" s="198"/>
      <c r="C54" s="198"/>
      <c r="D54" s="198"/>
      <c r="E54" s="198"/>
      <c r="F54" s="198"/>
      <c r="G54" s="198"/>
      <c r="H54" s="198"/>
      <c r="I54" s="198"/>
      <c r="J54" s="98"/>
      <c r="K54" s="101" t="s">
        <v>175</v>
      </c>
      <c r="L54" s="98" t="s">
        <v>318</v>
      </c>
      <c r="M54" s="98"/>
      <c r="N54" s="98"/>
      <c r="O54" s="98"/>
      <c r="P54" s="98"/>
      <c r="Q54" s="98"/>
      <c r="R54" s="98"/>
      <c r="S54" s="98"/>
      <c r="T54" s="98"/>
      <c r="U54" s="98"/>
      <c r="V54" s="168" t="s">
        <v>319</v>
      </c>
      <c r="W54" s="191"/>
      <c r="X54" s="191"/>
      <c r="Y54" s="191"/>
      <c r="Z54" s="191"/>
      <c r="AA54" s="191"/>
      <c r="AB54" s="191"/>
      <c r="AC54" s="191"/>
      <c r="AD54" s="191"/>
      <c r="AE54" s="191"/>
      <c r="AF54" s="191"/>
      <c r="AG54" s="191"/>
      <c r="AH54" s="191"/>
      <c r="AI54" s="191"/>
      <c r="AJ54" s="191"/>
      <c r="AK54" s="191"/>
      <c r="AL54" s="191"/>
      <c r="AM54" s="100" t="s">
        <v>320</v>
      </c>
    </row>
    <row r="55" spans="1:39" ht="15">
      <c r="A55" s="198"/>
      <c r="B55" s="198"/>
      <c r="C55" s="198"/>
      <c r="D55" s="198"/>
      <c r="E55" s="198"/>
      <c r="F55" s="198"/>
      <c r="G55" s="198"/>
      <c r="H55" s="198"/>
      <c r="I55" s="198"/>
      <c r="J55" s="98"/>
      <c r="K55" s="101" t="s">
        <v>175</v>
      </c>
      <c r="L55" s="98" t="s">
        <v>323</v>
      </c>
      <c r="M55" s="98"/>
      <c r="N55" s="98"/>
      <c r="O55" s="98"/>
      <c r="P55" s="98"/>
      <c r="Q55" s="98"/>
      <c r="R55" s="98"/>
      <c r="S55" s="98"/>
      <c r="T55" s="98"/>
      <c r="U55" s="98"/>
      <c r="V55" s="168" t="s">
        <v>319</v>
      </c>
      <c r="W55" s="191"/>
      <c r="X55" s="191"/>
      <c r="Y55" s="191"/>
      <c r="Z55" s="191"/>
      <c r="AA55" s="191"/>
      <c r="AB55" s="191"/>
      <c r="AC55" s="191"/>
      <c r="AD55" s="191"/>
      <c r="AE55" s="191"/>
      <c r="AF55" s="191"/>
      <c r="AG55" s="191"/>
      <c r="AH55" s="191"/>
      <c r="AI55" s="191"/>
      <c r="AJ55" s="191"/>
      <c r="AK55" s="191"/>
      <c r="AL55" s="191"/>
      <c r="AM55" s="100" t="s">
        <v>320</v>
      </c>
    </row>
    <row r="56" spans="1:39" ht="13.5">
      <c r="A56" s="198"/>
      <c r="B56" s="198"/>
      <c r="C56" s="198"/>
      <c r="D56" s="198"/>
      <c r="E56" s="198"/>
      <c r="F56" s="198"/>
      <c r="G56" s="198"/>
      <c r="H56" s="198"/>
      <c r="I56" s="198"/>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3"/>
    </row>
    <row r="57" spans="1:39" ht="13.5">
      <c r="A57" s="198" t="s">
        <v>254</v>
      </c>
      <c r="B57" s="198"/>
      <c r="C57" s="198"/>
      <c r="D57" s="198"/>
      <c r="E57" s="198"/>
      <c r="F57" s="198"/>
      <c r="G57" s="198"/>
      <c r="H57" s="198"/>
      <c r="I57" s="198"/>
      <c r="J57" s="232" t="s">
        <v>25</v>
      </c>
      <c r="K57" s="232"/>
      <c r="L57" s="232"/>
      <c r="M57" s="232"/>
      <c r="N57" s="232"/>
      <c r="O57" s="199">
        <f>IF('入力シート'!I6="","",IF('入力シート'!I36="②に同じ",'入力シート'!I14,'入力シート'!I29))</f>
      </c>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1"/>
    </row>
    <row r="58" spans="1:39" ht="13.5">
      <c r="A58" s="198"/>
      <c r="B58" s="198"/>
      <c r="C58" s="198"/>
      <c r="D58" s="198"/>
      <c r="E58" s="198"/>
      <c r="F58" s="198"/>
      <c r="G58" s="198"/>
      <c r="H58" s="198"/>
      <c r="I58" s="198"/>
      <c r="J58" s="232" t="s">
        <v>291</v>
      </c>
      <c r="K58" s="232"/>
      <c r="L58" s="232"/>
      <c r="M58" s="232"/>
      <c r="N58" s="232"/>
      <c r="O58" s="233">
        <f>IF('入力シート'!I6="","",IF('入力シート'!I36="②に同じ",'入力シート'!I18,'入力シート'!I33))</f>
      </c>
      <c r="P58" s="233"/>
      <c r="Q58" s="233"/>
      <c r="R58" s="233"/>
      <c r="S58" s="233"/>
      <c r="T58" s="233"/>
      <c r="U58" s="233"/>
      <c r="V58" s="233"/>
      <c r="W58" s="233"/>
      <c r="X58" s="233"/>
      <c r="Y58" s="232" t="s">
        <v>292</v>
      </c>
      <c r="Z58" s="232"/>
      <c r="AA58" s="232"/>
      <c r="AB58" s="232"/>
      <c r="AC58" s="232"/>
      <c r="AD58" s="233">
        <f>IF('入力シート'!I6="","",IF('入力シート'!I36="②に同じ",'入力シート'!I19,'入力シート'!I34))</f>
      </c>
      <c r="AE58" s="233"/>
      <c r="AF58" s="233"/>
      <c r="AG58" s="233"/>
      <c r="AH58" s="233"/>
      <c r="AI58" s="233"/>
      <c r="AJ58" s="233"/>
      <c r="AK58" s="233"/>
      <c r="AL58" s="233"/>
      <c r="AM58" s="233"/>
    </row>
    <row r="59" spans="1:39" ht="13.5">
      <c r="A59" s="198"/>
      <c r="B59" s="198"/>
      <c r="C59" s="198"/>
      <c r="D59" s="198"/>
      <c r="E59" s="198"/>
      <c r="F59" s="198"/>
      <c r="G59" s="198"/>
      <c r="H59" s="198"/>
      <c r="I59" s="198"/>
      <c r="J59" s="232" t="s">
        <v>293</v>
      </c>
      <c r="K59" s="232"/>
      <c r="L59" s="232"/>
      <c r="M59" s="232"/>
      <c r="N59" s="232"/>
      <c r="O59" s="199">
        <f>IF('入力シート'!I6="","",IF('入力シート'!I36="②に同じ",'入力シート'!I20,'入力シート'!I35))</f>
      </c>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1"/>
    </row>
  </sheetData>
  <sheetProtection/>
  <mergeCells count="42">
    <mergeCell ref="AF4:AG4"/>
    <mergeCell ref="AI4:AJ4"/>
    <mergeCell ref="J59:N59"/>
    <mergeCell ref="O59:AM59"/>
    <mergeCell ref="C30:I30"/>
    <mergeCell ref="J30:X30"/>
    <mergeCell ref="Y30:AM30"/>
    <mergeCell ref="C31:I44"/>
    <mergeCell ref="J31:X44"/>
    <mergeCell ref="Y31:AM44"/>
    <mergeCell ref="A27:I27"/>
    <mergeCell ref="A30:B44"/>
    <mergeCell ref="A49:I56"/>
    <mergeCell ref="A57:I59"/>
    <mergeCell ref="J57:N57"/>
    <mergeCell ref="O57:AM57"/>
    <mergeCell ref="J58:N58"/>
    <mergeCell ref="O58:X58"/>
    <mergeCell ref="Y58:AC58"/>
    <mergeCell ref="AD58:AM58"/>
    <mergeCell ref="W53:AL53"/>
    <mergeCell ref="A45:I48"/>
    <mergeCell ref="J45:AM48"/>
    <mergeCell ref="A28:I29"/>
    <mergeCell ref="W54:AL54"/>
    <mergeCell ref="W55:AL55"/>
    <mergeCell ref="A20:AM21"/>
    <mergeCell ref="A22:AM22"/>
    <mergeCell ref="A24:I24"/>
    <mergeCell ref="J24:AM24"/>
    <mergeCell ref="A25:I26"/>
    <mergeCell ref="J25:AM26"/>
    <mergeCell ref="T1:W1"/>
    <mergeCell ref="T2:W2"/>
    <mergeCell ref="X1:AM1"/>
    <mergeCell ref="W50:AL50"/>
    <mergeCell ref="W51:AL51"/>
    <mergeCell ref="W52:AL52"/>
    <mergeCell ref="W49:AL49"/>
    <mergeCell ref="A5:AM6"/>
    <mergeCell ref="V10:Y10"/>
    <mergeCell ref="AA4:AD4"/>
  </mergeCells>
  <dataValidations count="1">
    <dataValidation type="list" allowBlank="1" showInputMessage="1" showErrorMessage="1" sqref="AB28 J28:J29 P29 R28 K49:K55">
      <formula1>"■,□"</formula1>
    </dataValidation>
  </dataValidations>
  <hyperlinks>
    <hyperlink ref="AP5" location="目次等!A1" display="→目次等へ"/>
    <hyperlink ref="AP6" location="入力シート!A1" display="→入力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書式7</oddHeader>
  </headerFooter>
  <legacyDrawing r:id="rId2"/>
</worksheet>
</file>

<file path=xl/worksheets/sheet4.xml><?xml version="1.0" encoding="utf-8"?>
<worksheet xmlns="http://schemas.openxmlformats.org/spreadsheetml/2006/main" xmlns:r="http://schemas.openxmlformats.org/officeDocument/2006/relationships">
  <sheetPr>
    <tabColor rgb="FF92D050"/>
  </sheetPr>
  <dimension ref="A1:AO100"/>
  <sheetViews>
    <sheetView showGridLines="0" zoomScaleSheetLayoutView="100" zoomScalePageLayoutView="0" workbookViewId="0" topLeftCell="A79">
      <selection activeCell="R79" sqref="R79:AM87"/>
    </sheetView>
  </sheetViews>
  <sheetFormatPr defaultColWidth="2.28125" defaultRowHeight="15"/>
  <cols>
    <col min="1" max="40" width="2.28125" style="0" customWidth="1"/>
    <col min="41" max="41" width="2.421875" style="0" bestFit="1" customWidth="1"/>
  </cols>
  <sheetData>
    <row r="1" spans="20:39" ht="13.5">
      <c r="T1" s="190" t="s">
        <v>0</v>
      </c>
      <c r="U1" s="190"/>
      <c r="V1" s="190"/>
      <c r="W1" s="190"/>
      <c r="X1" s="190">
        <f>IF('入力シート'!C7="","",'入力シート'!C7)</f>
      </c>
      <c r="Y1" s="190"/>
      <c r="Z1" s="190"/>
      <c r="AA1" s="190"/>
      <c r="AB1" s="190"/>
      <c r="AC1" s="190"/>
      <c r="AD1" s="190"/>
      <c r="AE1" s="190"/>
      <c r="AF1" s="190"/>
      <c r="AG1" s="190"/>
      <c r="AH1" s="190"/>
      <c r="AI1" s="190"/>
      <c r="AJ1" s="190"/>
      <c r="AK1" s="190"/>
      <c r="AL1" s="190"/>
      <c r="AM1" s="190"/>
    </row>
    <row r="2" spans="20:39" ht="13.5">
      <c r="T2" s="190" t="s">
        <v>1</v>
      </c>
      <c r="U2" s="190"/>
      <c r="V2" s="190"/>
      <c r="W2" s="190"/>
      <c r="X2" s="173" t="str">
        <f>IF('入力シート'!C9="医薬品","■","□")</f>
        <v>□</v>
      </c>
      <c r="Y2" s="174" t="s">
        <v>28</v>
      </c>
      <c r="Z2" s="175"/>
      <c r="AA2" s="5"/>
      <c r="AB2" s="174" t="str">
        <f>IF('入力シート'!C9="医療機器","■","□")</f>
        <v>□</v>
      </c>
      <c r="AC2" s="174" t="s">
        <v>29</v>
      </c>
      <c r="AD2" s="5"/>
      <c r="AE2" s="174"/>
      <c r="AF2" s="5"/>
      <c r="AG2" s="174" t="str">
        <f>IF('入力シート'!C9="再生医療等製品","■","□")</f>
        <v>□</v>
      </c>
      <c r="AH2" s="174" t="s">
        <v>360</v>
      </c>
      <c r="AI2" s="5"/>
      <c r="AJ2" s="174"/>
      <c r="AK2" s="174"/>
      <c r="AL2" s="174"/>
      <c r="AM2" s="6"/>
    </row>
    <row r="3" spans="24:38" ht="13.5">
      <c r="X3" s="9"/>
      <c r="Y3" s="9"/>
      <c r="Z3" s="9"/>
      <c r="AA3" s="9"/>
      <c r="AB3" s="9"/>
      <c r="AC3" s="9"/>
      <c r="AD3" s="9"/>
      <c r="AE3" s="9"/>
      <c r="AF3" s="9"/>
      <c r="AG3" s="9"/>
      <c r="AH3" s="9"/>
      <c r="AI3" s="9"/>
      <c r="AJ3" s="9"/>
      <c r="AK3" s="9"/>
      <c r="AL3" s="9"/>
    </row>
    <row r="4" spans="25:41" ht="13.5">
      <c r="Y4" s="97" t="s">
        <v>2</v>
      </c>
      <c r="Z4" s="97"/>
      <c r="AA4" s="195"/>
      <c r="AB4" s="195"/>
      <c r="AC4" s="195"/>
      <c r="AD4" s="195"/>
      <c r="AE4" s="97" t="s">
        <v>230</v>
      </c>
      <c r="AF4" s="195"/>
      <c r="AG4" s="195"/>
      <c r="AH4" s="97" t="s">
        <v>231</v>
      </c>
      <c r="AI4" s="195"/>
      <c r="AJ4" s="195"/>
      <c r="AK4" s="97" t="s">
        <v>232</v>
      </c>
      <c r="AL4" s="97"/>
      <c r="AO4" s="149" t="s">
        <v>227</v>
      </c>
    </row>
    <row r="6" spans="1:41" ht="13.5">
      <c r="A6" s="193" t="s">
        <v>31</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O6" s="149" t="s">
        <v>269</v>
      </c>
    </row>
    <row r="7" spans="1:39" ht="13.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row>
    <row r="9" spans="12:29" s="29" customFormat="1" ht="13.5" customHeight="1">
      <c r="L9" s="29" t="s">
        <v>210</v>
      </c>
      <c r="N9" s="29" t="str">
        <f>IF('入力シート'!$C$6="新規","■","□")</f>
        <v>□</v>
      </c>
      <c r="O9" s="29" t="s">
        <v>228</v>
      </c>
      <c r="Y9" s="29" t="str">
        <f>IF('入力シート'!$C$6="変更","■","□")</f>
        <v>□</v>
      </c>
      <c r="Z9" s="29" t="s">
        <v>229</v>
      </c>
      <c r="AC9" s="29" t="s">
        <v>211</v>
      </c>
    </row>
    <row r="10" s="29" customFormat="1" ht="13.5" customHeight="1"/>
    <row r="11" ht="13.5">
      <c r="B11" t="s">
        <v>3</v>
      </c>
    </row>
    <row r="13" ht="13.5" customHeight="1">
      <c r="R13" t="s">
        <v>4</v>
      </c>
    </row>
    <row r="14" spans="19:27" ht="13.5">
      <c r="S14" t="s">
        <v>8</v>
      </c>
      <c r="U14" s="17"/>
      <c r="V14" s="194">
        <f>IF('入力シート'!I9="","",'入力シート'!I9)</f>
      </c>
      <c r="W14" s="194"/>
      <c r="X14" s="194"/>
      <c r="Y14" s="194"/>
      <c r="Z14" s="19"/>
      <c r="AA14" s="19"/>
    </row>
    <row r="15" spans="21:27" ht="13.5">
      <c r="U15" s="20">
        <f>IF('入力シート'!I10="","",'入力シート'!I10)</f>
      </c>
      <c r="V15" s="18"/>
      <c r="W15" s="18"/>
      <c r="Z15" s="18"/>
      <c r="AA15" s="18"/>
    </row>
    <row r="16" spans="21:27" ht="13.5">
      <c r="U16" s="20">
        <f>IF('入力シート'!I11="","",'入力シート'!I11)</f>
      </c>
      <c r="V16" s="18"/>
      <c r="W16" s="18"/>
      <c r="Z16" s="18"/>
      <c r="AA16" s="18"/>
    </row>
    <row r="17" spans="19:22" ht="13.5">
      <c r="S17" t="s">
        <v>9</v>
      </c>
      <c r="V17">
        <f>IF('入力シート'!I6="","",'入力シート'!I6)</f>
      </c>
    </row>
    <row r="18" spans="19:22" ht="13.5">
      <c r="S18" t="s">
        <v>10</v>
      </c>
      <c r="V18">
        <f>IF('入力シート'!I7="","",'入力シート'!I7)</f>
      </c>
    </row>
    <row r="19" spans="22:38" ht="13.5" customHeight="1">
      <c r="V19">
        <f>IF('入力シート'!I8="","",'入力シート'!I8)</f>
      </c>
      <c r="AL19" s="17" t="s">
        <v>174</v>
      </c>
    </row>
    <row r="20" spans="18:24" ht="13.5">
      <c r="R20" s="21" t="s">
        <v>5</v>
      </c>
      <c r="S20" s="21"/>
      <c r="T20" s="21"/>
      <c r="U20" s="21"/>
      <c r="V20" s="21"/>
      <c r="W20" s="21"/>
      <c r="X20" s="21"/>
    </row>
    <row r="21" spans="18:24" ht="13.5" customHeight="1">
      <c r="R21" s="21"/>
      <c r="S21" s="21" t="s">
        <v>6</v>
      </c>
      <c r="T21" s="21"/>
      <c r="U21" s="21"/>
      <c r="V21" s="21"/>
      <c r="W21" s="21">
        <f>IF('入力シート'!$C$23="","",'入力シート'!$C$23)</f>
      </c>
      <c r="X21" s="21"/>
    </row>
    <row r="22" spans="18:38" ht="13.5">
      <c r="R22" s="21"/>
      <c r="S22" s="21" t="s">
        <v>7</v>
      </c>
      <c r="T22" s="21"/>
      <c r="U22" s="21"/>
      <c r="V22" s="21"/>
      <c r="W22" s="21">
        <f>IF('入力シート'!C22="","",'入力シート'!C22)</f>
      </c>
      <c r="X22" s="21"/>
      <c r="AL22" s="17" t="s">
        <v>174</v>
      </c>
    </row>
    <row r="23" ht="13.5" customHeight="1" thickBot="1"/>
    <row r="24" spans="1:39" ht="13.5">
      <c r="A24" s="261" t="s">
        <v>13</v>
      </c>
      <c r="B24" s="258"/>
      <c r="C24" s="258"/>
      <c r="D24" s="258"/>
      <c r="E24" s="258"/>
      <c r="F24" s="258"/>
      <c r="G24" s="258"/>
      <c r="H24" s="258"/>
      <c r="I24" s="258"/>
      <c r="J24" s="294">
        <f>IF('入力シート'!C13="","",'入力シート'!C13)</f>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13.5" customHeight="1">
      <c r="A25" s="262"/>
      <c r="B25" s="232"/>
      <c r="C25" s="232"/>
      <c r="D25" s="232"/>
      <c r="E25" s="232"/>
      <c r="F25" s="232"/>
      <c r="G25" s="232"/>
      <c r="H25" s="232"/>
      <c r="I25" s="232"/>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96"/>
    </row>
    <row r="26" spans="1:39" ht="13.5">
      <c r="A26" s="262"/>
      <c r="B26" s="232"/>
      <c r="C26" s="232"/>
      <c r="D26" s="232"/>
      <c r="E26" s="232"/>
      <c r="F26" s="232"/>
      <c r="G26" s="232"/>
      <c r="H26" s="232"/>
      <c r="I26" s="232"/>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96"/>
    </row>
    <row r="27" spans="1:39" ht="13.5" customHeight="1">
      <c r="A27" s="262"/>
      <c r="B27" s="232"/>
      <c r="C27" s="232"/>
      <c r="D27" s="232"/>
      <c r="E27" s="232"/>
      <c r="F27" s="232"/>
      <c r="G27" s="232"/>
      <c r="H27" s="232"/>
      <c r="I27" s="232"/>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96"/>
    </row>
    <row r="28" spans="1:39" ht="13.5">
      <c r="A28" s="262"/>
      <c r="B28" s="232"/>
      <c r="C28" s="232"/>
      <c r="D28" s="232"/>
      <c r="E28" s="232"/>
      <c r="F28" s="232"/>
      <c r="G28" s="232"/>
      <c r="H28" s="232"/>
      <c r="I28" s="232"/>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96"/>
    </row>
    <row r="29" spans="1:39" ht="13.5">
      <c r="A29" s="262" t="s">
        <v>24</v>
      </c>
      <c r="B29" s="232"/>
      <c r="C29" s="232"/>
      <c r="D29" s="232"/>
      <c r="E29" s="232"/>
      <c r="F29" s="232"/>
      <c r="G29" s="232"/>
      <c r="H29" s="232"/>
      <c r="I29" s="232"/>
      <c r="J29" s="297">
        <f>IF('入力シート'!C18="","",'入力シート'!C18)</f>
      </c>
      <c r="K29" s="298"/>
      <c r="L29" s="298"/>
      <c r="M29" s="298"/>
      <c r="N29" s="298"/>
      <c r="O29" s="298"/>
      <c r="P29" s="298"/>
      <c r="Q29" s="298"/>
      <c r="R29" s="298"/>
      <c r="S29" s="298"/>
      <c r="T29" s="298"/>
      <c r="U29" s="298"/>
      <c r="V29" s="298"/>
      <c r="W29" s="22"/>
      <c r="X29" s="22"/>
      <c r="Y29" s="22"/>
      <c r="Z29" s="298">
        <f>IF('入力シート'!C19="","",'入力シート'!C19)</f>
      </c>
      <c r="AA29" s="298"/>
      <c r="AB29" s="298"/>
      <c r="AC29" s="298"/>
      <c r="AD29" s="298"/>
      <c r="AE29" s="298"/>
      <c r="AF29" s="298"/>
      <c r="AG29" s="298"/>
      <c r="AH29" s="298"/>
      <c r="AI29" s="298"/>
      <c r="AJ29" s="298"/>
      <c r="AK29" s="298"/>
      <c r="AL29" s="298"/>
      <c r="AM29" s="126"/>
    </row>
    <row r="30" spans="1:39" ht="13.5">
      <c r="A30" s="262"/>
      <c r="B30" s="232"/>
      <c r="C30" s="232"/>
      <c r="D30" s="232"/>
      <c r="E30" s="232"/>
      <c r="F30" s="232"/>
      <c r="G30" s="232"/>
      <c r="H30" s="232"/>
      <c r="I30" s="232"/>
      <c r="J30" s="299"/>
      <c r="K30" s="300"/>
      <c r="L30" s="300"/>
      <c r="M30" s="300"/>
      <c r="N30" s="300"/>
      <c r="O30" s="300"/>
      <c r="P30" s="300"/>
      <c r="Q30" s="300"/>
      <c r="R30" s="300"/>
      <c r="S30" s="300"/>
      <c r="T30" s="300"/>
      <c r="U30" s="300"/>
      <c r="V30" s="300"/>
      <c r="W30" s="303" t="s">
        <v>173</v>
      </c>
      <c r="X30" s="303"/>
      <c r="Y30" s="303"/>
      <c r="Z30" s="300"/>
      <c r="AA30" s="300"/>
      <c r="AB30" s="300"/>
      <c r="AC30" s="300"/>
      <c r="AD30" s="300"/>
      <c r="AE30" s="300"/>
      <c r="AF30" s="300"/>
      <c r="AG30" s="300"/>
      <c r="AH30" s="300"/>
      <c r="AI30" s="300"/>
      <c r="AJ30" s="300"/>
      <c r="AK30" s="300"/>
      <c r="AL30" s="300"/>
      <c r="AM30" s="127"/>
    </row>
    <row r="31" spans="1:39" ht="13.5" customHeight="1">
      <c r="A31" s="262"/>
      <c r="B31" s="232"/>
      <c r="C31" s="232"/>
      <c r="D31" s="232"/>
      <c r="E31" s="232"/>
      <c r="F31" s="232"/>
      <c r="G31" s="232"/>
      <c r="H31" s="232"/>
      <c r="I31" s="232"/>
      <c r="J31" s="301"/>
      <c r="K31" s="302"/>
      <c r="L31" s="302"/>
      <c r="M31" s="302"/>
      <c r="N31" s="302"/>
      <c r="O31" s="302"/>
      <c r="P31" s="302"/>
      <c r="Q31" s="302"/>
      <c r="R31" s="302"/>
      <c r="S31" s="302"/>
      <c r="T31" s="302"/>
      <c r="U31" s="302"/>
      <c r="V31" s="302"/>
      <c r="W31" s="23"/>
      <c r="X31" s="23"/>
      <c r="Y31" s="23"/>
      <c r="Z31" s="302"/>
      <c r="AA31" s="302"/>
      <c r="AB31" s="302"/>
      <c r="AC31" s="302"/>
      <c r="AD31" s="302"/>
      <c r="AE31" s="302"/>
      <c r="AF31" s="302"/>
      <c r="AG31" s="302"/>
      <c r="AH31" s="302"/>
      <c r="AI31" s="302"/>
      <c r="AJ31" s="302"/>
      <c r="AK31" s="302"/>
      <c r="AL31" s="302"/>
      <c r="AM31" s="128"/>
    </row>
    <row r="32" spans="1:39" ht="13.5">
      <c r="A32" s="262" t="s">
        <v>32</v>
      </c>
      <c r="B32" s="232"/>
      <c r="C32" s="232"/>
      <c r="D32" s="232"/>
      <c r="E32" s="232"/>
      <c r="F32" s="232"/>
      <c r="G32" s="232"/>
      <c r="H32" s="232"/>
      <c r="I32" s="232"/>
      <c r="J32" s="233">
        <f>IF('入力シート'!C21="","",'入力シート'!C21)</f>
      </c>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96"/>
    </row>
    <row r="33" spans="1:39" ht="13.5">
      <c r="A33" s="262"/>
      <c r="B33" s="232"/>
      <c r="C33" s="232"/>
      <c r="D33" s="232"/>
      <c r="E33" s="232"/>
      <c r="F33" s="232"/>
      <c r="G33" s="232"/>
      <c r="H33" s="232"/>
      <c r="I33" s="232"/>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96"/>
    </row>
    <row r="34" spans="1:39" ht="14.25" thickBot="1">
      <c r="A34" s="276"/>
      <c r="B34" s="277"/>
      <c r="C34" s="277"/>
      <c r="D34" s="277"/>
      <c r="E34" s="277"/>
      <c r="F34" s="277"/>
      <c r="G34" s="277"/>
      <c r="H34" s="277"/>
      <c r="I34" s="277"/>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5"/>
    </row>
    <row r="35" spans="1:39"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14.25" customHeight="1">
      <c r="A36" s="9" t="s">
        <v>75</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3.5" customHeight="1" thickBo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3.5">
      <c r="A38" s="261" t="s">
        <v>1</v>
      </c>
      <c r="B38" s="258"/>
      <c r="C38" s="258"/>
      <c r="D38" s="258" t="s">
        <v>33</v>
      </c>
      <c r="E38" s="258"/>
      <c r="F38" s="258"/>
      <c r="G38" s="258"/>
      <c r="H38" s="258"/>
      <c r="I38" s="258"/>
      <c r="J38" s="258"/>
      <c r="K38" s="258"/>
      <c r="L38" s="258" t="s">
        <v>34</v>
      </c>
      <c r="M38" s="258"/>
      <c r="N38" s="258"/>
      <c r="O38" s="258"/>
      <c r="P38" s="258"/>
      <c r="Q38" s="258"/>
      <c r="R38" s="258" t="s">
        <v>35</v>
      </c>
      <c r="S38" s="258"/>
      <c r="T38" s="258"/>
      <c r="U38" s="258"/>
      <c r="V38" s="258"/>
      <c r="W38" s="258"/>
      <c r="X38" s="258"/>
      <c r="Y38" s="258"/>
      <c r="Z38" s="258"/>
      <c r="AA38" s="258"/>
      <c r="AB38" s="258"/>
      <c r="AC38" s="258"/>
      <c r="AD38" s="258"/>
      <c r="AE38" s="258"/>
      <c r="AF38" s="258"/>
      <c r="AG38" s="258"/>
      <c r="AH38" s="258"/>
      <c r="AI38" s="258"/>
      <c r="AJ38" s="258"/>
      <c r="AK38" s="258"/>
      <c r="AL38" s="258"/>
      <c r="AM38" s="259"/>
    </row>
    <row r="39" spans="1:39" ht="13.5">
      <c r="A39" s="26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60"/>
    </row>
    <row r="40" spans="1:39" ht="13.5" customHeight="1">
      <c r="A40" s="274" t="s">
        <v>36</v>
      </c>
      <c r="B40" s="275"/>
      <c r="C40" s="275"/>
      <c r="D40" s="269" t="s">
        <v>37</v>
      </c>
      <c r="E40" s="269"/>
      <c r="F40" s="269"/>
      <c r="G40" s="269"/>
      <c r="H40" s="269"/>
      <c r="I40" s="269"/>
      <c r="J40" s="269"/>
      <c r="K40" s="269"/>
      <c r="L40" s="265">
        <v>0</v>
      </c>
      <c r="M40" s="265"/>
      <c r="N40" s="265"/>
      <c r="O40" s="265"/>
      <c r="P40" s="265"/>
      <c r="Q40" s="265"/>
      <c r="R40" s="269" t="s">
        <v>68</v>
      </c>
      <c r="S40" s="269"/>
      <c r="T40" s="269"/>
      <c r="U40" s="269"/>
      <c r="V40" s="269"/>
      <c r="W40" s="269"/>
      <c r="X40" s="269"/>
      <c r="Y40" s="269"/>
      <c r="Z40" s="269"/>
      <c r="AA40" s="269"/>
      <c r="AB40" s="269"/>
      <c r="AC40" s="269"/>
      <c r="AD40" s="269"/>
      <c r="AE40" s="269"/>
      <c r="AF40" s="269"/>
      <c r="AG40" s="269"/>
      <c r="AH40" s="269"/>
      <c r="AI40" s="269"/>
      <c r="AJ40" s="269"/>
      <c r="AK40" s="269"/>
      <c r="AL40" s="269"/>
      <c r="AM40" s="270"/>
    </row>
    <row r="41" spans="1:39" ht="13.5" customHeight="1">
      <c r="A41" s="274"/>
      <c r="B41" s="275"/>
      <c r="C41" s="275"/>
      <c r="D41" s="269"/>
      <c r="E41" s="269"/>
      <c r="F41" s="269"/>
      <c r="G41" s="269"/>
      <c r="H41" s="269"/>
      <c r="I41" s="269"/>
      <c r="J41" s="269"/>
      <c r="K41" s="269"/>
      <c r="L41" s="265"/>
      <c r="M41" s="265"/>
      <c r="N41" s="265"/>
      <c r="O41" s="265"/>
      <c r="P41" s="265"/>
      <c r="Q41" s="265"/>
      <c r="R41" s="269"/>
      <c r="S41" s="269"/>
      <c r="T41" s="269"/>
      <c r="U41" s="269"/>
      <c r="V41" s="269"/>
      <c r="W41" s="269"/>
      <c r="X41" s="269"/>
      <c r="Y41" s="269"/>
      <c r="Z41" s="269"/>
      <c r="AA41" s="269"/>
      <c r="AB41" s="269"/>
      <c r="AC41" s="269"/>
      <c r="AD41" s="269"/>
      <c r="AE41" s="269"/>
      <c r="AF41" s="269"/>
      <c r="AG41" s="269"/>
      <c r="AH41" s="269"/>
      <c r="AI41" s="269"/>
      <c r="AJ41" s="269"/>
      <c r="AK41" s="269"/>
      <c r="AL41" s="269"/>
      <c r="AM41" s="270"/>
    </row>
    <row r="42" spans="1:39" ht="13.5" customHeight="1">
      <c r="A42" s="274"/>
      <c r="B42" s="275"/>
      <c r="C42" s="275"/>
      <c r="D42" s="269" t="s">
        <v>38</v>
      </c>
      <c r="E42" s="269"/>
      <c r="F42" s="269"/>
      <c r="G42" s="269"/>
      <c r="H42" s="269"/>
      <c r="I42" s="269"/>
      <c r="J42" s="269"/>
      <c r="K42" s="269"/>
      <c r="L42" s="265" t="e">
        <f>IF(AD42="",AD44*30000*1.1,IF(AD44="",AD42*20000*1.1))</f>
        <v>#VALUE!</v>
      </c>
      <c r="M42" s="265"/>
      <c r="N42" s="265"/>
      <c r="O42" s="265"/>
      <c r="P42" s="265"/>
      <c r="Q42" s="265"/>
      <c r="R42" s="271" t="s">
        <v>73</v>
      </c>
      <c r="S42" s="271"/>
      <c r="T42" s="271"/>
      <c r="U42" s="271"/>
      <c r="V42" s="271"/>
      <c r="W42" s="271"/>
      <c r="X42" s="271"/>
      <c r="Y42" s="271"/>
      <c r="Z42" s="271"/>
      <c r="AA42" s="271"/>
      <c r="AB42" s="271"/>
      <c r="AC42" s="272"/>
      <c r="AD42" s="286">
        <f>IF('入力シート'!C10="使用成績調査",'入力シート'!C16,"")</f>
      </c>
      <c r="AE42" s="287"/>
      <c r="AF42" s="288"/>
      <c r="AG42" s="283" t="s">
        <v>361</v>
      </c>
      <c r="AH42" s="284"/>
      <c r="AI42" s="284"/>
      <c r="AJ42" s="284"/>
      <c r="AK42" s="284"/>
      <c r="AL42" s="284"/>
      <c r="AM42" s="285"/>
    </row>
    <row r="43" spans="1:39" ht="13.5">
      <c r="A43" s="274"/>
      <c r="B43" s="275"/>
      <c r="C43" s="275"/>
      <c r="D43" s="269"/>
      <c r="E43" s="269"/>
      <c r="F43" s="269"/>
      <c r="G43" s="269"/>
      <c r="H43" s="269"/>
      <c r="I43" s="269"/>
      <c r="J43" s="269"/>
      <c r="K43" s="269"/>
      <c r="L43" s="265"/>
      <c r="M43" s="265"/>
      <c r="N43" s="265"/>
      <c r="O43" s="265"/>
      <c r="P43" s="265"/>
      <c r="Q43" s="265"/>
      <c r="R43" s="271"/>
      <c r="S43" s="271"/>
      <c r="T43" s="271"/>
      <c r="U43" s="271"/>
      <c r="V43" s="271"/>
      <c r="W43" s="271"/>
      <c r="X43" s="271"/>
      <c r="Y43" s="271"/>
      <c r="Z43" s="271"/>
      <c r="AA43" s="271"/>
      <c r="AB43" s="271"/>
      <c r="AC43" s="272"/>
      <c r="AD43" s="286"/>
      <c r="AE43" s="287"/>
      <c r="AF43" s="288"/>
      <c r="AG43" s="283"/>
      <c r="AH43" s="284"/>
      <c r="AI43" s="284"/>
      <c r="AJ43" s="284"/>
      <c r="AK43" s="284"/>
      <c r="AL43" s="284"/>
      <c r="AM43" s="285"/>
    </row>
    <row r="44" spans="1:39" ht="13.5">
      <c r="A44" s="274"/>
      <c r="B44" s="275"/>
      <c r="C44" s="275"/>
      <c r="D44" s="269"/>
      <c r="E44" s="269"/>
      <c r="F44" s="269"/>
      <c r="G44" s="269"/>
      <c r="H44" s="269"/>
      <c r="I44" s="269"/>
      <c r="J44" s="269"/>
      <c r="K44" s="269"/>
      <c r="L44" s="265"/>
      <c r="M44" s="265"/>
      <c r="N44" s="265"/>
      <c r="O44" s="265"/>
      <c r="P44" s="265"/>
      <c r="Q44" s="265"/>
      <c r="R44" s="263" t="s">
        <v>74</v>
      </c>
      <c r="S44" s="263"/>
      <c r="T44" s="263"/>
      <c r="U44" s="263"/>
      <c r="V44" s="263"/>
      <c r="W44" s="263"/>
      <c r="X44" s="263"/>
      <c r="Y44" s="263"/>
      <c r="Z44" s="263"/>
      <c r="AA44" s="263"/>
      <c r="AB44" s="263"/>
      <c r="AC44" s="264"/>
      <c r="AD44" s="289">
        <f>IF('入力シート'!C10="特定使用成績調査",'入力シート'!C16,"")</f>
      </c>
      <c r="AE44" s="290"/>
      <c r="AF44" s="291"/>
      <c r="AG44" s="283" t="s">
        <v>362</v>
      </c>
      <c r="AH44" s="284"/>
      <c r="AI44" s="284"/>
      <c r="AJ44" s="284"/>
      <c r="AK44" s="284"/>
      <c r="AL44" s="284"/>
      <c r="AM44" s="285"/>
    </row>
    <row r="45" spans="1:39" ht="13.5" customHeight="1">
      <c r="A45" s="274"/>
      <c r="B45" s="275"/>
      <c r="C45" s="275"/>
      <c r="D45" s="269"/>
      <c r="E45" s="269"/>
      <c r="F45" s="269"/>
      <c r="G45" s="269"/>
      <c r="H45" s="269"/>
      <c r="I45" s="269"/>
      <c r="J45" s="269"/>
      <c r="K45" s="269"/>
      <c r="L45" s="265"/>
      <c r="M45" s="265"/>
      <c r="N45" s="265"/>
      <c r="O45" s="265"/>
      <c r="P45" s="265"/>
      <c r="Q45" s="265"/>
      <c r="R45" s="263"/>
      <c r="S45" s="263"/>
      <c r="T45" s="263"/>
      <c r="U45" s="263"/>
      <c r="V45" s="263"/>
      <c r="W45" s="263"/>
      <c r="X45" s="263"/>
      <c r="Y45" s="263"/>
      <c r="Z45" s="263"/>
      <c r="AA45" s="263"/>
      <c r="AB45" s="263"/>
      <c r="AC45" s="264"/>
      <c r="AD45" s="289"/>
      <c r="AE45" s="290"/>
      <c r="AF45" s="291"/>
      <c r="AG45" s="283"/>
      <c r="AH45" s="284"/>
      <c r="AI45" s="284"/>
      <c r="AJ45" s="284"/>
      <c r="AK45" s="284"/>
      <c r="AL45" s="284"/>
      <c r="AM45" s="285"/>
    </row>
    <row r="46" spans="1:39" ht="13.5">
      <c r="A46" s="274"/>
      <c r="B46" s="275"/>
      <c r="C46" s="275"/>
      <c r="D46" s="269" t="s">
        <v>39</v>
      </c>
      <c r="E46" s="269"/>
      <c r="F46" s="269"/>
      <c r="G46" s="269"/>
      <c r="H46" s="269"/>
      <c r="I46" s="269"/>
      <c r="J46" s="269"/>
      <c r="K46" s="269"/>
      <c r="L46" s="265">
        <f>'書式2-2・ﾎﾟｲﾝﾄ算出表'!AE29</f>
        <v>0</v>
      </c>
      <c r="M46" s="265"/>
      <c r="N46" s="265"/>
      <c r="O46" s="265"/>
      <c r="P46" s="265"/>
      <c r="Q46" s="265"/>
      <c r="R46" s="267">
        <f>'書式2-2・ﾎﾟｲﾝﾄ算出表'!P29</f>
        <v>0</v>
      </c>
      <c r="S46" s="267"/>
      <c r="T46" s="267"/>
      <c r="U46" s="268"/>
      <c r="V46" s="306" t="s">
        <v>363</v>
      </c>
      <c r="W46" s="269"/>
      <c r="X46" s="269"/>
      <c r="Y46" s="269"/>
      <c r="Z46" s="269"/>
      <c r="AA46" s="269"/>
      <c r="AB46" s="269"/>
      <c r="AC46" s="269"/>
      <c r="AD46" s="269"/>
      <c r="AE46" s="269"/>
      <c r="AF46" s="269"/>
      <c r="AG46" s="269"/>
      <c r="AH46" s="269"/>
      <c r="AI46" s="269"/>
      <c r="AJ46" s="269"/>
      <c r="AK46" s="269"/>
      <c r="AL46" s="269"/>
      <c r="AM46" s="270"/>
    </row>
    <row r="47" spans="1:39" ht="13.5">
      <c r="A47" s="274"/>
      <c r="B47" s="275"/>
      <c r="C47" s="275"/>
      <c r="D47" s="269"/>
      <c r="E47" s="269"/>
      <c r="F47" s="269"/>
      <c r="G47" s="269"/>
      <c r="H47" s="269"/>
      <c r="I47" s="269"/>
      <c r="J47" s="269"/>
      <c r="K47" s="269"/>
      <c r="L47" s="265"/>
      <c r="M47" s="265"/>
      <c r="N47" s="265"/>
      <c r="O47" s="265"/>
      <c r="P47" s="265"/>
      <c r="Q47" s="265"/>
      <c r="R47" s="267"/>
      <c r="S47" s="267"/>
      <c r="T47" s="267"/>
      <c r="U47" s="268"/>
      <c r="V47" s="306"/>
      <c r="W47" s="269"/>
      <c r="X47" s="269"/>
      <c r="Y47" s="269"/>
      <c r="Z47" s="269"/>
      <c r="AA47" s="269"/>
      <c r="AB47" s="269"/>
      <c r="AC47" s="269"/>
      <c r="AD47" s="269"/>
      <c r="AE47" s="269"/>
      <c r="AF47" s="269"/>
      <c r="AG47" s="269"/>
      <c r="AH47" s="269"/>
      <c r="AI47" s="269"/>
      <c r="AJ47" s="269"/>
      <c r="AK47" s="269"/>
      <c r="AL47" s="269"/>
      <c r="AM47" s="270"/>
    </row>
    <row r="48" spans="1:39" ht="13.5">
      <c r="A48" s="274"/>
      <c r="B48" s="275"/>
      <c r="C48" s="275"/>
      <c r="D48" s="269" t="s">
        <v>40</v>
      </c>
      <c r="E48" s="269"/>
      <c r="F48" s="269"/>
      <c r="G48" s="269"/>
      <c r="H48" s="269"/>
      <c r="I48" s="269"/>
      <c r="J48" s="269"/>
      <c r="K48" s="269"/>
      <c r="L48" s="265" t="e">
        <f>SUM(L40:Q47)*0.1</f>
        <v>#VALUE!</v>
      </c>
      <c r="M48" s="265"/>
      <c r="N48" s="265"/>
      <c r="O48" s="265"/>
      <c r="P48" s="265"/>
      <c r="Q48" s="265"/>
      <c r="R48" s="269" t="s">
        <v>69</v>
      </c>
      <c r="S48" s="269"/>
      <c r="T48" s="269"/>
      <c r="U48" s="269"/>
      <c r="V48" s="269"/>
      <c r="W48" s="269"/>
      <c r="X48" s="269"/>
      <c r="Y48" s="269"/>
      <c r="Z48" s="269"/>
      <c r="AA48" s="269"/>
      <c r="AB48" s="269"/>
      <c r="AC48" s="269"/>
      <c r="AD48" s="269"/>
      <c r="AE48" s="269"/>
      <c r="AF48" s="269"/>
      <c r="AG48" s="269"/>
      <c r="AH48" s="269"/>
      <c r="AI48" s="269"/>
      <c r="AJ48" s="269"/>
      <c r="AK48" s="269"/>
      <c r="AL48" s="269"/>
      <c r="AM48" s="270"/>
    </row>
    <row r="49" spans="1:39" ht="13.5">
      <c r="A49" s="274"/>
      <c r="B49" s="275"/>
      <c r="C49" s="275"/>
      <c r="D49" s="269"/>
      <c r="E49" s="269"/>
      <c r="F49" s="269"/>
      <c r="G49" s="269"/>
      <c r="H49" s="269"/>
      <c r="I49" s="269"/>
      <c r="J49" s="269"/>
      <c r="K49" s="269"/>
      <c r="L49" s="265"/>
      <c r="M49" s="265"/>
      <c r="N49" s="265"/>
      <c r="O49" s="265"/>
      <c r="P49" s="265"/>
      <c r="Q49" s="265"/>
      <c r="R49" s="269"/>
      <c r="S49" s="269"/>
      <c r="T49" s="269"/>
      <c r="U49" s="269"/>
      <c r="V49" s="269"/>
      <c r="W49" s="269"/>
      <c r="X49" s="269"/>
      <c r="Y49" s="269"/>
      <c r="Z49" s="269"/>
      <c r="AA49" s="269"/>
      <c r="AB49" s="269"/>
      <c r="AC49" s="269"/>
      <c r="AD49" s="269"/>
      <c r="AE49" s="269"/>
      <c r="AF49" s="269"/>
      <c r="AG49" s="269"/>
      <c r="AH49" s="269"/>
      <c r="AI49" s="269"/>
      <c r="AJ49" s="269"/>
      <c r="AK49" s="269"/>
      <c r="AL49" s="269"/>
      <c r="AM49" s="270"/>
    </row>
    <row r="50" spans="1:39" ht="13.5" customHeight="1">
      <c r="A50" s="274"/>
      <c r="B50" s="275"/>
      <c r="C50" s="275"/>
      <c r="D50" s="232" t="s">
        <v>41</v>
      </c>
      <c r="E50" s="232"/>
      <c r="F50" s="232"/>
      <c r="G50" s="232"/>
      <c r="H50" s="232"/>
      <c r="I50" s="232"/>
      <c r="J50" s="232"/>
      <c r="K50" s="232"/>
      <c r="L50" s="278" t="e">
        <f>SUM(L40:Q49)</f>
        <v>#VALUE!</v>
      </c>
      <c r="M50" s="279"/>
      <c r="N50" s="279"/>
      <c r="O50" s="279"/>
      <c r="P50" s="279"/>
      <c r="Q50" s="279"/>
      <c r="R50" s="269" t="s">
        <v>70</v>
      </c>
      <c r="S50" s="269"/>
      <c r="T50" s="269"/>
      <c r="U50" s="269"/>
      <c r="V50" s="269"/>
      <c r="W50" s="269"/>
      <c r="X50" s="269"/>
      <c r="Y50" s="269"/>
      <c r="Z50" s="269"/>
      <c r="AA50" s="269"/>
      <c r="AB50" s="269"/>
      <c r="AC50" s="269"/>
      <c r="AD50" s="269"/>
      <c r="AE50" s="269"/>
      <c r="AF50" s="269"/>
      <c r="AG50" s="269"/>
      <c r="AH50" s="269"/>
      <c r="AI50" s="269"/>
      <c r="AJ50" s="269"/>
      <c r="AK50" s="269"/>
      <c r="AL50" s="269"/>
      <c r="AM50" s="270"/>
    </row>
    <row r="51" spans="1:39" ht="13.5">
      <c r="A51" s="274"/>
      <c r="B51" s="275"/>
      <c r="C51" s="275"/>
      <c r="D51" s="232"/>
      <c r="E51" s="232"/>
      <c r="F51" s="232"/>
      <c r="G51" s="232"/>
      <c r="H51" s="232"/>
      <c r="I51" s="232"/>
      <c r="J51" s="232"/>
      <c r="K51" s="232"/>
      <c r="L51" s="279"/>
      <c r="M51" s="279"/>
      <c r="N51" s="279"/>
      <c r="O51" s="279"/>
      <c r="P51" s="279"/>
      <c r="Q51" s="279"/>
      <c r="R51" s="269"/>
      <c r="S51" s="269"/>
      <c r="T51" s="269"/>
      <c r="U51" s="269"/>
      <c r="V51" s="269"/>
      <c r="W51" s="269"/>
      <c r="X51" s="269"/>
      <c r="Y51" s="269"/>
      <c r="Z51" s="269"/>
      <c r="AA51" s="269"/>
      <c r="AB51" s="269"/>
      <c r="AC51" s="269"/>
      <c r="AD51" s="269"/>
      <c r="AE51" s="269"/>
      <c r="AF51" s="269"/>
      <c r="AG51" s="269"/>
      <c r="AH51" s="269"/>
      <c r="AI51" s="269"/>
      <c r="AJ51" s="269"/>
      <c r="AK51" s="269"/>
      <c r="AL51" s="269"/>
      <c r="AM51" s="270"/>
    </row>
    <row r="52" spans="1:39" ht="13.5">
      <c r="A52" s="262" t="s">
        <v>42</v>
      </c>
      <c r="B52" s="232"/>
      <c r="C52" s="232"/>
      <c r="D52" s="232"/>
      <c r="E52" s="232"/>
      <c r="F52" s="232"/>
      <c r="G52" s="232"/>
      <c r="H52" s="232"/>
      <c r="I52" s="232"/>
      <c r="J52" s="232"/>
      <c r="K52" s="232"/>
      <c r="L52" s="265" t="e">
        <f>L50*0.3</f>
        <v>#VALUE!</v>
      </c>
      <c r="M52" s="265"/>
      <c r="N52" s="265"/>
      <c r="O52" s="265"/>
      <c r="P52" s="265"/>
      <c r="Q52" s="265"/>
      <c r="R52" s="269" t="s">
        <v>71</v>
      </c>
      <c r="S52" s="269"/>
      <c r="T52" s="269"/>
      <c r="U52" s="269"/>
      <c r="V52" s="269"/>
      <c r="W52" s="269"/>
      <c r="X52" s="269"/>
      <c r="Y52" s="269"/>
      <c r="Z52" s="269"/>
      <c r="AA52" s="269"/>
      <c r="AB52" s="269"/>
      <c r="AC52" s="269"/>
      <c r="AD52" s="269"/>
      <c r="AE52" s="269"/>
      <c r="AF52" s="269"/>
      <c r="AG52" s="269"/>
      <c r="AH52" s="269"/>
      <c r="AI52" s="269"/>
      <c r="AJ52" s="269"/>
      <c r="AK52" s="269"/>
      <c r="AL52" s="269"/>
      <c r="AM52" s="270"/>
    </row>
    <row r="53" spans="1:39" ht="13.5">
      <c r="A53" s="262"/>
      <c r="B53" s="232"/>
      <c r="C53" s="232"/>
      <c r="D53" s="232"/>
      <c r="E53" s="232"/>
      <c r="F53" s="232"/>
      <c r="G53" s="232"/>
      <c r="H53" s="232"/>
      <c r="I53" s="232"/>
      <c r="J53" s="232"/>
      <c r="K53" s="232"/>
      <c r="L53" s="265"/>
      <c r="M53" s="265"/>
      <c r="N53" s="265"/>
      <c r="O53" s="265"/>
      <c r="P53" s="265"/>
      <c r="Q53" s="265"/>
      <c r="R53" s="269"/>
      <c r="S53" s="269"/>
      <c r="T53" s="269"/>
      <c r="U53" s="269"/>
      <c r="V53" s="269"/>
      <c r="W53" s="269"/>
      <c r="X53" s="269"/>
      <c r="Y53" s="269"/>
      <c r="Z53" s="269"/>
      <c r="AA53" s="269"/>
      <c r="AB53" s="269"/>
      <c r="AC53" s="269"/>
      <c r="AD53" s="269"/>
      <c r="AE53" s="269"/>
      <c r="AF53" s="269"/>
      <c r="AG53" s="269"/>
      <c r="AH53" s="269"/>
      <c r="AI53" s="269"/>
      <c r="AJ53" s="269"/>
      <c r="AK53" s="269"/>
      <c r="AL53" s="269"/>
      <c r="AM53" s="270"/>
    </row>
    <row r="54" spans="1:39" ht="13.5">
      <c r="A54" s="262" t="s">
        <v>43</v>
      </c>
      <c r="B54" s="232"/>
      <c r="C54" s="232"/>
      <c r="D54" s="232"/>
      <c r="E54" s="232"/>
      <c r="F54" s="232"/>
      <c r="G54" s="232"/>
      <c r="H54" s="232"/>
      <c r="I54" s="232"/>
      <c r="J54" s="232"/>
      <c r="K54" s="232"/>
      <c r="L54" s="278" t="e">
        <f>L50+L52</f>
        <v>#VALUE!</v>
      </c>
      <c r="M54" s="279"/>
      <c r="N54" s="279"/>
      <c r="O54" s="279"/>
      <c r="P54" s="279"/>
      <c r="Q54" s="279"/>
      <c r="R54" s="269" t="s">
        <v>72</v>
      </c>
      <c r="S54" s="269"/>
      <c r="T54" s="269"/>
      <c r="U54" s="269"/>
      <c r="V54" s="269"/>
      <c r="W54" s="269"/>
      <c r="X54" s="269"/>
      <c r="Y54" s="269"/>
      <c r="Z54" s="269"/>
      <c r="AA54" s="269"/>
      <c r="AB54" s="269"/>
      <c r="AC54" s="269"/>
      <c r="AD54" s="269"/>
      <c r="AE54" s="269"/>
      <c r="AF54" s="269"/>
      <c r="AG54" s="269"/>
      <c r="AH54" s="269"/>
      <c r="AI54" s="269"/>
      <c r="AJ54" s="269"/>
      <c r="AK54" s="269"/>
      <c r="AL54" s="269"/>
      <c r="AM54" s="270"/>
    </row>
    <row r="55" spans="1:39" ht="14.25" thickBot="1">
      <c r="A55" s="276"/>
      <c r="B55" s="277"/>
      <c r="C55" s="277"/>
      <c r="D55" s="277"/>
      <c r="E55" s="277"/>
      <c r="F55" s="277"/>
      <c r="G55" s="277"/>
      <c r="H55" s="277"/>
      <c r="I55" s="277"/>
      <c r="J55" s="277"/>
      <c r="K55" s="277"/>
      <c r="L55" s="280"/>
      <c r="M55" s="280"/>
      <c r="N55" s="280"/>
      <c r="O55" s="280"/>
      <c r="P55" s="280"/>
      <c r="Q55" s="280"/>
      <c r="R55" s="281"/>
      <c r="S55" s="281"/>
      <c r="T55" s="281"/>
      <c r="U55" s="281"/>
      <c r="V55" s="281"/>
      <c r="W55" s="281"/>
      <c r="X55" s="281"/>
      <c r="Y55" s="281"/>
      <c r="Z55" s="281"/>
      <c r="AA55" s="281"/>
      <c r="AB55" s="281"/>
      <c r="AC55" s="281"/>
      <c r="AD55" s="281"/>
      <c r="AE55" s="281"/>
      <c r="AF55" s="281"/>
      <c r="AG55" s="281"/>
      <c r="AH55" s="281"/>
      <c r="AI55" s="281"/>
      <c r="AJ55" s="281"/>
      <c r="AK55" s="281"/>
      <c r="AL55" s="281"/>
      <c r="AM55" s="282"/>
    </row>
    <row r="56" spans="2:38" ht="13.5">
      <c r="B56" s="293" t="s">
        <v>177</v>
      </c>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row>
    <row r="57" spans="2:38" ht="13.5">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row>
    <row r="59" spans="1:39" ht="13.5">
      <c r="A59" s="273" t="s">
        <v>185</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row>
    <row r="60" spans="1:39" ht="13.5">
      <c r="A60" s="273"/>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row>
    <row r="61" spans="1:39" ht="13.5">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row>
    <row r="63" spans="1:39" ht="13.5">
      <c r="A63" s="197" t="s">
        <v>178</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row>
    <row r="65" spans="1:39" ht="13.5">
      <c r="A65" s="196" t="s">
        <v>186</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row>
    <row r="66" spans="1:39" ht="13.5">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row>
    <row r="67" spans="1:39" ht="13.5">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row>
    <row r="68" spans="1:39" ht="13.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row>
    <row r="69" spans="1:39" ht="13.5">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row>
    <row r="70" spans="1:39" ht="13.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row>
    <row r="71" spans="1:39" ht="13.5">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row>
    <row r="72" spans="1:39" ht="13.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row>
    <row r="73" spans="1:39" ht="13.5">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row>
    <row r="74" spans="1:39" ht="13.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row>
    <row r="75" ht="13.5">
      <c r="B75" t="s">
        <v>179</v>
      </c>
    </row>
    <row r="77" spans="4:39" ht="13.5">
      <c r="D77" t="s">
        <v>180</v>
      </c>
      <c r="I77" t="s">
        <v>181</v>
      </c>
      <c r="R77" s="196" t="s">
        <v>189</v>
      </c>
      <c r="S77" s="266"/>
      <c r="T77" s="266"/>
      <c r="U77" s="266"/>
      <c r="V77" s="266"/>
      <c r="W77" s="266"/>
      <c r="X77" s="266"/>
      <c r="Y77" s="266"/>
      <c r="Z77" s="266"/>
      <c r="AA77" s="266"/>
      <c r="AB77" s="266"/>
      <c r="AC77" s="266"/>
      <c r="AD77" s="266"/>
      <c r="AE77" s="266"/>
      <c r="AF77" s="266"/>
      <c r="AG77" s="266"/>
      <c r="AH77" s="266"/>
      <c r="AI77" s="266"/>
      <c r="AJ77" s="266"/>
      <c r="AK77" s="266"/>
      <c r="AL77" s="266"/>
      <c r="AM77" s="266"/>
    </row>
    <row r="78" spans="18:39" ht="13.5">
      <c r="R78" s="266"/>
      <c r="S78" s="266"/>
      <c r="T78" s="266"/>
      <c r="U78" s="266"/>
      <c r="V78" s="266"/>
      <c r="W78" s="266"/>
      <c r="X78" s="266"/>
      <c r="Y78" s="266"/>
      <c r="Z78" s="266"/>
      <c r="AA78" s="266"/>
      <c r="AB78" s="266"/>
      <c r="AC78" s="266"/>
      <c r="AD78" s="266"/>
      <c r="AE78" s="266"/>
      <c r="AF78" s="266"/>
      <c r="AG78" s="266"/>
      <c r="AH78" s="266"/>
      <c r="AI78" s="266"/>
      <c r="AJ78" s="266"/>
      <c r="AK78" s="266"/>
      <c r="AL78" s="266"/>
      <c r="AM78" s="266"/>
    </row>
    <row r="79" spans="9:39" ht="13.5">
      <c r="I79" t="s">
        <v>182</v>
      </c>
      <c r="R79" s="292" t="s">
        <v>367</v>
      </c>
      <c r="S79" s="292"/>
      <c r="T79" s="292"/>
      <c r="U79" s="292"/>
      <c r="V79" s="292"/>
      <c r="W79" s="292"/>
      <c r="X79" s="292"/>
      <c r="Y79" s="292"/>
      <c r="Z79" s="292"/>
      <c r="AA79" s="292"/>
      <c r="AB79" s="292"/>
      <c r="AC79" s="292"/>
      <c r="AD79" s="292"/>
      <c r="AE79" s="292"/>
      <c r="AF79" s="292"/>
      <c r="AG79" s="292"/>
      <c r="AH79" s="292"/>
      <c r="AI79" s="292"/>
      <c r="AJ79" s="292"/>
      <c r="AK79" s="292"/>
      <c r="AL79" s="292"/>
      <c r="AM79" s="292"/>
    </row>
    <row r="80" spans="18:39" ht="13.5">
      <c r="R80" s="292"/>
      <c r="S80" s="292"/>
      <c r="T80" s="292"/>
      <c r="U80" s="292"/>
      <c r="V80" s="292"/>
      <c r="W80" s="292"/>
      <c r="X80" s="292"/>
      <c r="Y80" s="292"/>
      <c r="Z80" s="292"/>
      <c r="AA80" s="292"/>
      <c r="AB80" s="292"/>
      <c r="AC80" s="292"/>
      <c r="AD80" s="292"/>
      <c r="AE80" s="292"/>
      <c r="AF80" s="292"/>
      <c r="AG80" s="292"/>
      <c r="AH80" s="292"/>
      <c r="AI80" s="292"/>
      <c r="AJ80" s="292"/>
      <c r="AK80" s="292"/>
      <c r="AL80" s="292"/>
      <c r="AM80" s="292"/>
    </row>
    <row r="81" spans="18:39" ht="13.5">
      <c r="R81" s="292"/>
      <c r="S81" s="292"/>
      <c r="T81" s="292"/>
      <c r="U81" s="292"/>
      <c r="V81" s="292"/>
      <c r="W81" s="292"/>
      <c r="X81" s="292"/>
      <c r="Y81" s="292"/>
      <c r="Z81" s="292"/>
      <c r="AA81" s="292"/>
      <c r="AB81" s="292"/>
      <c r="AC81" s="292"/>
      <c r="AD81" s="292"/>
      <c r="AE81" s="292"/>
      <c r="AF81" s="292"/>
      <c r="AG81" s="292"/>
      <c r="AH81" s="292"/>
      <c r="AI81" s="292"/>
      <c r="AJ81" s="292"/>
      <c r="AK81" s="292"/>
      <c r="AL81" s="292"/>
      <c r="AM81" s="292"/>
    </row>
    <row r="82" spans="18:39" ht="13.5">
      <c r="R82" s="292"/>
      <c r="S82" s="292"/>
      <c r="T82" s="292"/>
      <c r="U82" s="292"/>
      <c r="V82" s="292"/>
      <c r="W82" s="292"/>
      <c r="X82" s="292"/>
      <c r="Y82" s="292"/>
      <c r="Z82" s="292"/>
      <c r="AA82" s="292"/>
      <c r="AB82" s="292"/>
      <c r="AC82" s="292"/>
      <c r="AD82" s="292"/>
      <c r="AE82" s="292"/>
      <c r="AF82" s="292"/>
      <c r="AG82" s="292"/>
      <c r="AH82" s="292"/>
      <c r="AI82" s="292"/>
      <c r="AJ82" s="292"/>
      <c r="AK82" s="292"/>
      <c r="AL82" s="292"/>
      <c r="AM82" s="292"/>
    </row>
    <row r="83" spans="18:39" ht="13.5">
      <c r="R83" s="292"/>
      <c r="S83" s="292"/>
      <c r="T83" s="292"/>
      <c r="U83" s="292"/>
      <c r="V83" s="292"/>
      <c r="W83" s="292"/>
      <c r="X83" s="292"/>
      <c r="Y83" s="292"/>
      <c r="Z83" s="292"/>
      <c r="AA83" s="292"/>
      <c r="AB83" s="292"/>
      <c r="AC83" s="292"/>
      <c r="AD83" s="292"/>
      <c r="AE83" s="292"/>
      <c r="AF83" s="292"/>
      <c r="AG83" s="292"/>
      <c r="AH83" s="292"/>
      <c r="AI83" s="292"/>
      <c r="AJ83" s="292"/>
      <c r="AK83" s="292"/>
      <c r="AL83" s="292"/>
      <c r="AM83" s="292"/>
    </row>
    <row r="84" spans="18:39" ht="13.5">
      <c r="R84" s="292"/>
      <c r="S84" s="292"/>
      <c r="T84" s="292"/>
      <c r="U84" s="292"/>
      <c r="V84" s="292"/>
      <c r="W84" s="292"/>
      <c r="X84" s="292"/>
      <c r="Y84" s="292"/>
      <c r="Z84" s="292"/>
      <c r="AA84" s="292"/>
      <c r="AB84" s="292"/>
      <c r="AC84" s="292"/>
      <c r="AD84" s="292"/>
      <c r="AE84" s="292"/>
      <c r="AF84" s="292"/>
      <c r="AG84" s="292"/>
      <c r="AH84" s="292"/>
      <c r="AI84" s="292"/>
      <c r="AJ84" s="292"/>
      <c r="AK84" s="292"/>
      <c r="AL84" s="292"/>
      <c r="AM84" s="292"/>
    </row>
    <row r="85" spans="18:39" ht="13.5">
      <c r="R85" s="292"/>
      <c r="S85" s="292"/>
      <c r="T85" s="292"/>
      <c r="U85" s="292"/>
      <c r="V85" s="292"/>
      <c r="W85" s="292"/>
      <c r="X85" s="292"/>
      <c r="Y85" s="292"/>
      <c r="Z85" s="292"/>
      <c r="AA85" s="292"/>
      <c r="AB85" s="292"/>
      <c r="AC85" s="292"/>
      <c r="AD85" s="292"/>
      <c r="AE85" s="292"/>
      <c r="AF85" s="292"/>
      <c r="AG85" s="292"/>
      <c r="AH85" s="292"/>
      <c r="AI85" s="292"/>
      <c r="AJ85" s="292"/>
      <c r="AK85" s="292"/>
      <c r="AL85" s="292"/>
      <c r="AM85" s="292"/>
    </row>
    <row r="86" spans="18:39" ht="13.5">
      <c r="R86" s="292"/>
      <c r="S86" s="292"/>
      <c r="T86" s="292"/>
      <c r="U86" s="292"/>
      <c r="V86" s="292"/>
      <c r="W86" s="292"/>
      <c r="X86" s="292"/>
      <c r="Y86" s="292"/>
      <c r="Z86" s="292"/>
      <c r="AA86" s="292"/>
      <c r="AB86" s="292"/>
      <c r="AC86" s="292"/>
      <c r="AD86" s="292"/>
      <c r="AE86" s="292"/>
      <c r="AF86" s="292"/>
      <c r="AG86" s="292"/>
      <c r="AH86" s="292"/>
      <c r="AI86" s="292"/>
      <c r="AJ86" s="292"/>
      <c r="AK86" s="292"/>
      <c r="AL86" s="292"/>
      <c r="AM86" s="292"/>
    </row>
    <row r="87" spans="18:39" ht="13.5">
      <c r="R87" s="292"/>
      <c r="S87" s="292"/>
      <c r="T87" s="292"/>
      <c r="U87" s="292"/>
      <c r="V87" s="292"/>
      <c r="W87" s="292"/>
      <c r="X87" s="292"/>
      <c r="Y87" s="292"/>
      <c r="Z87" s="292"/>
      <c r="AA87" s="292"/>
      <c r="AB87" s="292"/>
      <c r="AC87" s="292"/>
      <c r="AD87" s="292"/>
      <c r="AE87" s="292"/>
      <c r="AF87" s="292"/>
      <c r="AG87" s="292"/>
      <c r="AH87" s="292"/>
      <c r="AI87" s="292"/>
      <c r="AJ87" s="292"/>
      <c r="AK87" s="292"/>
      <c r="AL87" s="292"/>
      <c r="AM87" s="292"/>
    </row>
    <row r="88" spans="9:39" ht="13.5">
      <c r="I88" t="s">
        <v>183</v>
      </c>
      <c r="R88" s="196" t="s">
        <v>368</v>
      </c>
      <c r="S88" s="196"/>
      <c r="T88" s="196"/>
      <c r="U88" s="196"/>
      <c r="V88" s="196"/>
      <c r="W88" s="196"/>
      <c r="X88" s="196"/>
      <c r="Y88" s="196"/>
      <c r="Z88" s="196"/>
      <c r="AA88" s="196"/>
      <c r="AB88" s="196"/>
      <c r="AC88" s="196"/>
      <c r="AD88" s="196"/>
      <c r="AE88" s="196"/>
      <c r="AF88" s="196"/>
      <c r="AG88" s="196"/>
      <c r="AH88" s="196"/>
      <c r="AI88" s="196"/>
      <c r="AJ88" s="196"/>
      <c r="AK88" s="196"/>
      <c r="AL88" s="196"/>
      <c r="AM88" s="196"/>
    </row>
    <row r="89" spans="18:39" ht="13.5">
      <c r="R89" s="196"/>
      <c r="S89" s="196"/>
      <c r="T89" s="196"/>
      <c r="U89" s="196"/>
      <c r="V89" s="196"/>
      <c r="W89" s="196"/>
      <c r="X89" s="196"/>
      <c r="Y89" s="196"/>
      <c r="Z89" s="196"/>
      <c r="AA89" s="196"/>
      <c r="AB89" s="196"/>
      <c r="AC89" s="196"/>
      <c r="AD89" s="196"/>
      <c r="AE89" s="196"/>
      <c r="AF89" s="196"/>
      <c r="AG89" s="196"/>
      <c r="AH89" s="196"/>
      <c r="AI89" s="196"/>
      <c r="AJ89" s="196"/>
      <c r="AK89" s="196"/>
      <c r="AL89" s="196"/>
      <c r="AM89" s="196"/>
    </row>
    <row r="90" spans="18:39" ht="13.5">
      <c r="R90" s="196"/>
      <c r="S90" s="196"/>
      <c r="T90" s="196"/>
      <c r="U90" s="196"/>
      <c r="V90" s="196"/>
      <c r="W90" s="196"/>
      <c r="X90" s="196"/>
      <c r="Y90" s="196"/>
      <c r="Z90" s="196"/>
      <c r="AA90" s="196"/>
      <c r="AB90" s="196"/>
      <c r="AC90" s="196"/>
      <c r="AD90" s="196"/>
      <c r="AE90" s="196"/>
      <c r="AF90" s="196"/>
      <c r="AG90" s="196"/>
      <c r="AH90" s="196"/>
      <c r="AI90" s="196"/>
      <c r="AJ90" s="196"/>
      <c r="AK90" s="196"/>
      <c r="AL90" s="196"/>
      <c r="AM90" s="196"/>
    </row>
    <row r="91" spans="18:39" ht="13.5">
      <c r="R91" s="196"/>
      <c r="S91" s="196"/>
      <c r="T91" s="196"/>
      <c r="U91" s="196"/>
      <c r="V91" s="196"/>
      <c r="W91" s="196"/>
      <c r="X91" s="196"/>
      <c r="Y91" s="196"/>
      <c r="Z91" s="196"/>
      <c r="AA91" s="196"/>
      <c r="AB91" s="196"/>
      <c r="AC91" s="196"/>
      <c r="AD91" s="196"/>
      <c r="AE91" s="196"/>
      <c r="AF91" s="196"/>
      <c r="AG91" s="196"/>
      <c r="AH91" s="196"/>
      <c r="AI91" s="196"/>
      <c r="AJ91" s="196"/>
      <c r="AK91" s="196"/>
      <c r="AL91" s="196"/>
      <c r="AM91" s="196"/>
    </row>
    <row r="92" spans="18:39" ht="13.5">
      <c r="R92" s="196"/>
      <c r="S92" s="196"/>
      <c r="T92" s="196"/>
      <c r="U92" s="196"/>
      <c r="V92" s="196"/>
      <c r="W92" s="196"/>
      <c r="X92" s="196"/>
      <c r="Y92" s="196"/>
      <c r="Z92" s="196"/>
      <c r="AA92" s="196"/>
      <c r="AB92" s="196"/>
      <c r="AC92" s="196"/>
      <c r="AD92" s="196"/>
      <c r="AE92" s="196"/>
      <c r="AF92" s="196"/>
      <c r="AG92" s="196"/>
      <c r="AH92" s="196"/>
      <c r="AI92" s="196"/>
      <c r="AJ92" s="196"/>
      <c r="AK92" s="196"/>
      <c r="AL92" s="196"/>
      <c r="AM92" s="196"/>
    </row>
    <row r="93" spans="9:39" ht="13.5">
      <c r="I93" t="s">
        <v>184</v>
      </c>
      <c r="R93" s="292" t="s">
        <v>187</v>
      </c>
      <c r="S93" s="292"/>
      <c r="T93" s="292"/>
      <c r="U93" s="292"/>
      <c r="V93" s="292"/>
      <c r="W93" s="292"/>
      <c r="X93" s="292"/>
      <c r="Y93" s="292"/>
      <c r="Z93" s="292"/>
      <c r="AA93" s="292"/>
      <c r="AB93" s="292"/>
      <c r="AC93" s="292"/>
      <c r="AD93" s="292"/>
      <c r="AE93" s="292"/>
      <c r="AF93" s="292"/>
      <c r="AG93" s="292"/>
      <c r="AH93" s="292"/>
      <c r="AI93" s="292"/>
      <c r="AJ93" s="292"/>
      <c r="AK93" s="292"/>
      <c r="AL93" s="292"/>
      <c r="AM93" s="292"/>
    </row>
    <row r="94" spans="18:39" ht="13.5">
      <c r="R94" s="292"/>
      <c r="S94" s="292"/>
      <c r="T94" s="292"/>
      <c r="U94" s="292"/>
      <c r="V94" s="292"/>
      <c r="W94" s="292"/>
      <c r="X94" s="292"/>
      <c r="Y94" s="292"/>
      <c r="Z94" s="292"/>
      <c r="AA94" s="292"/>
      <c r="AB94" s="292"/>
      <c r="AC94" s="292"/>
      <c r="AD94" s="292"/>
      <c r="AE94" s="292"/>
      <c r="AF94" s="292"/>
      <c r="AG94" s="292"/>
      <c r="AH94" s="292"/>
      <c r="AI94" s="292"/>
      <c r="AJ94" s="292"/>
      <c r="AK94" s="292"/>
      <c r="AL94" s="292"/>
      <c r="AM94" s="292"/>
    </row>
    <row r="95" spans="18:39" ht="13.5">
      <c r="R95" s="292"/>
      <c r="S95" s="292"/>
      <c r="T95" s="292"/>
      <c r="U95" s="292"/>
      <c r="V95" s="292"/>
      <c r="W95" s="292"/>
      <c r="X95" s="292"/>
      <c r="Y95" s="292"/>
      <c r="Z95" s="292"/>
      <c r="AA95" s="292"/>
      <c r="AB95" s="292"/>
      <c r="AC95" s="292"/>
      <c r="AD95" s="292"/>
      <c r="AE95" s="292"/>
      <c r="AF95" s="292"/>
      <c r="AG95" s="292"/>
      <c r="AH95" s="292"/>
      <c r="AI95" s="292"/>
      <c r="AJ95" s="292"/>
      <c r="AK95" s="292"/>
      <c r="AL95" s="292"/>
      <c r="AM95" s="292"/>
    </row>
    <row r="96" spans="18:39" ht="13.5">
      <c r="R96" s="292"/>
      <c r="S96" s="292"/>
      <c r="T96" s="292"/>
      <c r="U96" s="292"/>
      <c r="V96" s="292"/>
      <c r="W96" s="292"/>
      <c r="X96" s="292"/>
      <c r="Y96" s="292"/>
      <c r="Z96" s="292"/>
      <c r="AA96" s="292"/>
      <c r="AB96" s="292"/>
      <c r="AC96" s="292"/>
      <c r="AD96" s="292"/>
      <c r="AE96" s="292"/>
      <c r="AF96" s="292"/>
      <c r="AG96" s="292"/>
      <c r="AH96" s="292"/>
      <c r="AI96" s="292"/>
      <c r="AJ96" s="292"/>
      <c r="AK96" s="292"/>
      <c r="AL96" s="292"/>
      <c r="AM96" s="292"/>
    </row>
    <row r="97" spans="4:39" ht="13.5">
      <c r="D97" t="s">
        <v>188</v>
      </c>
      <c r="I97" s="196" t="s">
        <v>190</v>
      </c>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row>
    <row r="98" spans="9:39" ht="13.5">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row>
    <row r="99" spans="9:39" ht="13.5">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row>
    <row r="100" spans="4:9" ht="13.5">
      <c r="D100" t="s">
        <v>192</v>
      </c>
      <c r="I100" t="s">
        <v>191</v>
      </c>
    </row>
  </sheetData>
  <sheetProtection/>
  <mergeCells count="57">
    <mergeCell ref="L50:Q51"/>
    <mergeCell ref="A6:AM7"/>
    <mergeCell ref="A38:C39"/>
    <mergeCell ref="L52:Q53"/>
    <mergeCell ref="R52:AM53"/>
    <mergeCell ref="A29:I31"/>
    <mergeCell ref="A32:I34"/>
    <mergeCell ref="AG42:AM43"/>
    <mergeCell ref="R50:AM51"/>
    <mergeCell ref="V46:AM47"/>
    <mergeCell ref="D40:K41"/>
    <mergeCell ref="J24:AM28"/>
    <mergeCell ref="V14:Y14"/>
    <mergeCell ref="J29:V31"/>
    <mergeCell ref="Z29:AL31"/>
    <mergeCell ref="W30:Y30"/>
    <mergeCell ref="J32:AM34"/>
    <mergeCell ref="A52:K53"/>
    <mergeCell ref="AG44:AM45"/>
    <mergeCell ref="AD42:AF43"/>
    <mergeCell ref="AD44:AF45"/>
    <mergeCell ref="L42:Q45"/>
    <mergeCell ref="I97:AM99"/>
    <mergeCell ref="A65:AM73"/>
    <mergeCell ref="R79:AM87"/>
    <mergeCell ref="R93:AM96"/>
    <mergeCell ref="B56:AL57"/>
    <mergeCell ref="A59:AM61"/>
    <mergeCell ref="R88:AM92"/>
    <mergeCell ref="A63:AM63"/>
    <mergeCell ref="D48:K49"/>
    <mergeCell ref="A40:C51"/>
    <mergeCell ref="D50:K51"/>
    <mergeCell ref="A54:K55"/>
    <mergeCell ref="L54:Q55"/>
    <mergeCell ref="R54:AM55"/>
    <mergeCell ref="D42:K45"/>
    <mergeCell ref="R44:AC45"/>
    <mergeCell ref="L46:Q47"/>
    <mergeCell ref="R77:AM78"/>
    <mergeCell ref="R46:U47"/>
    <mergeCell ref="D46:K47"/>
    <mergeCell ref="R40:AM41"/>
    <mergeCell ref="R48:AM49"/>
    <mergeCell ref="L40:Q41"/>
    <mergeCell ref="R42:AC43"/>
    <mergeCell ref="L48:Q49"/>
    <mergeCell ref="T1:W1"/>
    <mergeCell ref="T2:W2"/>
    <mergeCell ref="X1:AM1"/>
    <mergeCell ref="R38:AM39"/>
    <mergeCell ref="L38:Q39"/>
    <mergeCell ref="D38:K39"/>
    <mergeCell ref="AA4:AD4"/>
    <mergeCell ref="AF4:AG4"/>
    <mergeCell ref="AI4:AJ4"/>
    <mergeCell ref="A24:I28"/>
  </mergeCells>
  <hyperlinks>
    <hyperlink ref="AO4" location="目次等!A1" display="→目次等へ"/>
    <hyperlink ref="AO6" location="入力シート!A1" display="→入力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1"/>
  <headerFooter>
    <oddHeader>&amp;L
書式2-1</oddHeader>
  </headerFooter>
</worksheet>
</file>

<file path=xl/worksheets/sheet5.xml><?xml version="1.0" encoding="utf-8"?>
<worksheet xmlns="http://schemas.openxmlformats.org/spreadsheetml/2006/main" xmlns:r="http://schemas.openxmlformats.org/officeDocument/2006/relationships">
  <sheetPr>
    <tabColor rgb="FF92D050"/>
  </sheetPr>
  <dimension ref="A1:AO34"/>
  <sheetViews>
    <sheetView showGridLines="0" zoomScaleSheetLayoutView="100" zoomScalePageLayoutView="0" workbookViewId="0" topLeftCell="A1">
      <selection activeCell="A5" sqref="A5:AM6"/>
    </sheetView>
  </sheetViews>
  <sheetFormatPr defaultColWidth="2.28125" defaultRowHeight="15"/>
  <sheetData>
    <row r="1" spans="20:39" ht="15">
      <c r="T1" s="190" t="s">
        <v>0</v>
      </c>
      <c r="U1" s="190"/>
      <c r="V1" s="190"/>
      <c r="W1" s="190"/>
      <c r="X1" s="190">
        <f>IF('入力シート'!C7="","",'入力シート'!C7)</f>
      </c>
      <c r="Y1" s="190"/>
      <c r="Z1" s="190"/>
      <c r="AA1" s="190"/>
      <c r="AB1" s="190"/>
      <c r="AC1" s="190"/>
      <c r="AD1" s="190"/>
      <c r="AE1" s="190"/>
      <c r="AF1" s="190"/>
      <c r="AG1" s="190"/>
      <c r="AH1" s="190"/>
      <c r="AI1" s="190"/>
      <c r="AJ1" s="190"/>
      <c r="AK1" s="190"/>
      <c r="AL1" s="190"/>
      <c r="AM1" s="190"/>
    </row>
    <row r="2" spans="20:39" ht="15">
      <c r="T2" s="190" t="s">
        <v>1</v>
      </c>
      <c r="U2" s="190"/>
      <c r="V2" s="190"/>
      <c r="W2" s="190"/>
      <c r="X2" s="173" t="str">
        <f>IF('入力シート'!C9="医薬品","■","□")</f>
        <v>□</v>
      </c>
      <c r="Y2" s="174" t="s">
        <v>28</v>
      </c>
      <c r="Z2" s="175"/>
      <c r="AA2" s="5"/>
      <c r="AB2" s="174" t="str">
        <f>IF('入力シート'!C9="医療機器","■","□")</f>
        <v>□</v>
      </c>
      <c r="AC2" s="174" t="s">
        <v>29</v>
      </c>
      <c r="AD2" s="5"/>
      <c r="AE2" s="174"/>
      <c r="AF2" s="5"/>
      <c r="AG2" s="174" t="str">
        <f>IF('入力シート'!C9="再生医療等製品","■","□")</f>
        <v>□</v>
      </c>
      <c r="AH2" s="174" t="s">
        <v>360</v>
      </c>
      <c r="AI2" s="5"/>
      <c r="AJ2" s="174"/>
      <c r="AK2" s="174"/>
      <c r="AL2" s="174"/>
      <c r="AM2" s="6"/>
    </row>
    <row r="3" spans="24:38" ht="15">
      <c r="X3" s="9"/>
      <c r="Y3" s="9"/>
      <c r="Z3" s="9"/>
      <c r="AA3" s="9"/>
      <c r="AB3" s="9"/>
      <c r="AC3" s="9"/>
      <c r="AD3" s="9"/>
      <c r="AE3" s="9"/>
      <c r="AF3" s="9"/>
      <c r="AG3" s="9"/>
      <c r="AH3" s="9"/>
      <c r="AI3" s="9"/>
      <c r="AJ3" s="9"/>
      <c r="AK3" s="9"/>
      <c r="AL3" s="9"/>
    </row>
    <row r="5" spans="1:41" ht="15">
      <c r="A5" s="193" t="s">
        <v>234</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O5" s="149" t="s">
        <v>227</v>
      </c>
    </row>
    <row r="6" spans="1:39" ht="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row>
    <row r="7" ht="15">
      <c r="AO7" s="149" t="s">
        <v>269</v>
      </c>
    </row>
    <row r="9" spans="1:39" ht="15">
      <c r="A9" s="310" t="s">
        <v>44</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row>
    <row r="10" spans="1:39" ht="15">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row>
    <row r="11" spans="1:39" ht="15">
      <c r="A11" s="31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row>
    <row r="12" ht="15.75" thickBot="1"/>
    <row r="13" spans="1:40" ht="13.5" customHeight="1">
      <c r="A13" s="261" t="s">
        <v>45</v>
      </c>
      <c r="B13" s="258"/>
      <c r="C13" s="258"/>
      <c r="D13" s="258"/>
      <c r="E13" s="258"/>
      <c r="F13" s="258"/>
      <c r="G13" s="258"/>
      <c r="H13" s="258"/>
      <c r="I13" s="258"/>
      <c r="J13" s="309" t="s">
        <v>48</v>
      </c>
      <c r="K13" s="309"/>
      <c r="L13" s="309"/>
      <c r="M13" s="258" t="s">
        <v>49</v>
      </c>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309" t="s">
        <v>49</v>
      </c>
      <c r="AL13" s="309"/>
      <c r="AM13" s="311"/>
      <c r="AN13" s="1"/>
    </row>
    <row r="14" spans="1:40" ht="13.5" customHeight="1">
      <c r="A14" s="262"/>
      <c r="B14" s="232"/>
      <c r="C14" s="232"/>
      <c r="D14" s="232"/>
      <c r="E14" s="232"/>
      <c r="F14" s="232"/>
      <c r="G14" s="232"/>
      <c r="H14" s="232"/>
      <c r="I14" s="232"/>
      <c r="J14" s="275"/>
      <c r="K14" s="275"/>
      <c r="L14" s="275"/>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75"/>
      <c r="AL14" s="275"/>
      <c r="AM14" s="312"/>
      <c r="AN14" s="1"/>
    </row>
    <row r="15" spans="1:40" ht="13.5">
      <c r="A15" s="262"/>
      <c r="B15" s="232"/>
      <c r="C15" s="232"/>
      <c r="D15" s="232"/>
      <c r="E15" s="232"/>
      <c r="F15" s="232"/>
      <c r="G15" s="232"/>
      <c r="H15" s="232"/>
      <c r="I15" s="232"/>
      <c r="J15" s="275"/>
      <c r="K15" s="275"/>
      <c r="L15" s="275"/>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75"/>
      <c r="AL15" s="275"/>
      <c r="AM15" s="312"/>
      <c r="AN15" s="1"/>
    </row>
    <row r="16" spans="1:40" ht="13.5">
      <c r="A16" s="262"/>
      <c r="B16" s="232"/>
      <c r="C16" s="232"/>
      <c r="D16" s="232"/>
      <c r="E16" s="232"/>
      <c r="F16" s="232"/>
      <c r="G16" s="232"/>
      <c r="H16" s="232"/>
      <c r="I16" s="232"/>
      <c r="J16" s="275"/>
      <c r="K16" s="275"/>
      <c r="L16" s="275"/>
      <c r="M16" s="307" t="s">
        <v>52</v>
      </c>
      <c r="N16" s="307"/>
      <c r="O16" s="307"/>
      <c r="P16" s="307"/>
      <c r="Q16" s="307"/>
      <c r="R16" s="307"/>
      <c r="S16" s="307"/>
      <c r="T16" s="307"/>
      <c r="U16" s="307" t="s">
        <v>54</v>
      </c>
      <c r="V16" s="307"/>
      <c r="W16" s="307"/>
      <c r="X16" s="307"/>
      <c r="Y16" s="307"/>
      <c r="Z16" s="307"/>
      <c r="AA16" s="307"/>
      <c r="AB16" s="307"/>
      <c r="AC16" s="307" t="s">
        <v>57</v>
      </c>
      <c r="AD16" s="307"/>
      <c r="AE16" s="307"/>
      <c r="AF16" s="307"/>
      <c r="AG16" s="307"/>
      <c r="AH16" s="307"/>
      <c r="AI16" s="307"/>
      <c r="AJ16" s="307"/>
      <c r="AK16" s="275"/>
      <c r="AL16" s="275"/>
      <c r="AM16" s="312"/>
      <c r="AN16" s="1"/>
    </row>
    <row r="17" spans="1:40" ht="13.5">
      <c r="A17" s="262"/>
      <c r="B17" s="232"/>
      <c r="C17" s="232"/>
      <c r="D17" s="232"/>
      <c r="E17" s="232"/>
      <c r="F17" s="232"/>
      <c r="G17" s="232"/>
      <c r="H17" s="232"/>
      <c r="I17" s="232"/>
      <c r="J17" s="275"/>
      <c r="K17" s="275"/>
      <c r="L17" s="275"/>
      <c r="M17" s="308" t="s">
        <v>53</v>
      </c>
      <c r="N17" s="308"/>
      <c r="O17" s="308"/>
      <c r="P17" s="308"/>
      <c r="Q17" s="308"/>
      <c r="R17" s="308"/>
      <c r="S17" s="308"/>
      <c r="T17" s="308"/>
      <c r="U17" s="308" t="s">
        <v>55</v>
      </c>
      <c r="V17" s="308"/>
      <c r="W17" s="308"/>
      <c r="X17" s="308"/>
      <c r="Y17" s="308"/>
      <c r="Z17" s="308"/>
      <c r="AA17" s="308"/>
      <c r="AB17" s="308"/>
      <c r="AC17" s="308" t="s">
        <v>56</v>
      </c>
      <c r="AD17" s="308"/>
      <c r="AE17" s="308"/>
      <c r="AF17" s="308"/>
      <c r="AG17" s="308"/>
      <c r="AH17" s="308"/>
      <c r="AI17" s="308"/>
      <c r="AJ17" s="308"/>
      <c r="AK17" s="275"/>
      <c r="AL17" s="275"/>
      <c r="AM17" s="312"/>
      <c r="AN17" s="1"/>
    </row>
    <row r="18" spans="1:40" ht="15" customHeight="1">
      <c r="A18" s="262" t="s">
        <v>46</v>
      </c>
      <c r="B18" s="232" t="s">
        <v>50</v>
      </c>
      <c r="C18" s="232"/>
      <c r="D18" s="232"/>
      <c r="E18" s="232"/>
      <c r="F18" s="232"/>
      <c r="G18" s="232"/>
      <c r="H18" s="232"/>
      <c r="I18" s="232"/>
      <c r="J18" s="232">
        <v>7</v>
      </c>
      <c r="K18" s="232"/>
      <c r="L18" s="232"/>
      <c r="M18" s="319"/>
      <c r="N18" s="313" t="s">
        <v>67</v>
      </c>
      <c r="O18" s="232"/>
      <c r="P18" s="232"/>
      <c r="Q18" s="232"/>
      <c r="R18" s="232"/>
      <c r="S18" s="232"/>
      <c r="T18" s="232"/>
      <c r="U18" s="315"/>
      <c r="V18" s="315"/>
      <c r="W18" s="315"/>
      <c r="X18" s="315"/>
      <c r="Y18" s="315"/>
      <c r="Z18" s="315"/>
      <c r="AA18" s="315"/>
      <c r="AB18" s="315"/>
      <c r="AC18" s="315"/>
      <c r="AD18" s="315"/>
      <c r="AE18" s="315"/>
      <c r="AF18" s="315"/>
      <c r="AG18" s="315"/>
      <c r="AH18" s="315"/>
      <c r="AI18" s="315"/>
      <c r="AJ18" s="315"/>
      <c r="AK18" s="232">
        <f>IF(M18="レ",7,"")</f>
      </c>
      <c r="AL18" s="232"/>
      <c r="AM18" s="260"/>
      <c r="AN18" s="1"/>
    </row>
    <row r="19" spans="1:40" ht="15" customHeight="1">
      <c r="A19" s="262"/>
      <c r="B19" s="232"/>
      <c r="C19" s="232"/>
      <c r="D19" s="232"/>
      <c r="E19" s="232"/>
      <c r="F19" s="232"/>
      <c r="G19" s="232"/>
      <c r="H19" s="232"/>
      <c r="I19" s="232"/>
      <c r="J19" s="232"/>
      <c r="K19" s="232"/>
      <c r="L19" s="232"/>
      <c r="M19" s="320"/>
      <c r="N19" s="313"/>
      <c r="O19" s="232"/>
      <c r="P19" s="232"/>
      <c r="Q19" s="232"/>
      <c r="R19" s="232"/>
      <c r="S19" s="232"/>
      <c r="T19" s="232"/>
      <c r="U19" s="315"/>
      <c r="V19" s="315"/>
      <c r="W19" s="315"/>
      <c r="X19" s="315"/>
      <c r="Y19" s="315"/>
      <c r="Z19" s="315"/>
      <c r="AA19" s="315"/>
      <c r="AB19" s="315"/>
      <c r="AC19" s="315"/>
      <c r="AD19" s="315"/>
      <c r="AE19" s="315"/>
      <c r="AF19" s="315"/>
      <c r="AG19" s="315"/>
      <c r="AH19" s="315"/>
      <c r="AI19" s="315"/>
      <c r="AJ19" s="315"/>
      <c r="AK19" s="232"/>
      <c r="AL19" s="232"/>
      <c r="AM19" s="260"/>
      <c r="AN19" s="1"/>
    </row>
    <row r="20" spans="1:40" ht="13.5">
      <c r="A20" s="262"/>
      <c r="B20" s="232"/>
      <c r="C20" s="232"/>
      <c r="D20" s="232"/>
      <c r="E20" s="232"/>
      <c r="F20" s="232"/>
      <c r="G20" s="232"/>
      <c r="H20" s="232"/>
      <c r="I20" s="232"/>
      <c r="J20" s="232"/>
      <c r="K20" s="232"/>
      <c r="L20" s="232"/>
      <c r="M20" s="321"/>
      <c r="N20" s="313"/>
      <c r="O20" s="232"/>
      <c r="P20" s="232"/>
      <c r="Q20" s="232"/>
      <c r="R20" s="232"/>
      <c r="S20" s="232"/>
      <c r="T20" s="232"/>
      <c r="U20" s="315"/>
      <c r="V20" s="315"/>
      <c r="W20" s="315"/>
      <c r="X20" s="315"/>
      <c r="Y20" s="315"/>
      <c r="Z20" s="315"/>
      <c r="AA20" s="315"/>
      <c r="AB20" s="315"/>
      <c r="AC20" s="315"/>
      <c r="AD20" s="315"/>
      <c r="AE20" s="315"/>
      <c r="AF20" s="315"/>
      <c r="AG20" s="315"/>
      <c r="AH20" s="315"/>
      <c r="AI20" s="315"/>
      <c r="AJ20" s="315"/>
      <c r="AK20" s="232"/>
      <c r="AL20" s="232"/>
      <c r="AM20" s="260"/>
      <c r="AN20" s="1"/>
    </row>
    <row r="21" spans="1:40" ht="13.5" customHeight="1">
      <c r="A21" s="262" t="s">
        <v>47</v>
      </c>
      <c r="B21" s="314" t="s">
        <v>51</v>
      </c>
      <c r="C21" s="314"/>
      <c r="D21" s="314"/>
      <c r="E21" s="314"/>
      <c r="F21" s="314"/>
      <c r="G21" s="314"/>
      <c r="H21" s="314"/>
      <c r="I21" s="314"/>
      <c r="J21" s="314">
        <v>5</v>
      </c>
      <c r="K21" s="314"/>
      <c r="L21" s="314"/>
      <c r="M21" s="319"/>
      <c r="N21" s="313" t="s">
        <v>64</v>
      </c>
      <c r="O21" s="232"/>
      <c r="P21" s="232"/>
      <c r="Q21" s="232"/>
      <c r="R21" s="232"/>
      <c r="S21" s="232"/>
      <c r="T21" s="232"/>
      <c r="U21" s="319"/>
      <c r="V21" s="313" t="s">
        <v>65</v>
      </c>
      <c r="W21" s="232"/>
      <c r="X21" s="232"/>
      <c r="Y21" s="232"/>
      <c r="Z21" s="232"/>
      <c r="AA21" s="232"/>
      <c r="AB21" s="232"/>
      <c r="AC21" s="319"/>
      <c r="AD21" s="313" t="s">
        <v>66</v>
      </c>
      <c r="AE21" s="232"/>
      <c r="AF21" s="232"/>
      <c r="AG21" s="232"/>
      <c r="AH21" s="232"/>
      <c r="AI21" s="232"/>
      <c r="AJ21" s="232"/>
      <c r="AK21" s="232">
        <f>IF(AND(M21="レ",U21="",AC21=""),5,IF(AND(M21="",U21="レ",AC21=""),15,IF(AND(M21="",U21="",AC21="レ"),25,"")))</f>
      </c>
      <c r="AL21" s="232"/>
      <c r="AM21" s="260"/>
      <c r="AN21" s="1"/>
    </row>
    <row r="22" spans="1:40" ht="13.5" customHeight="1">
      <c r="A22" s="262"/>
      <c r="B22" s="314"/>
      <c r="C22" s="314"/>
      <c r="D22" s="314"/>
      <c r="E22" s="314"/>
      <c r="F22" s="314"/>
      <c r="G22" s="314"/>
      <c r="H22" s="314"/>
      <c r="I22" s="314"/>
      <c r="J22" s="314"/>
      <c r="K22" s="314"/>
      <c r="L22" s="314"/>
      <c r="M22" s="320"/>
      <c r="N22" s="313"/>
      <c r="O22" s="232"/>
      <c r="P22" s="232"/>
      <c r="Q22" s="232"/>
      <c r="R22" s="232"/>
      <c r="S22" s="232"/>
      <c r="T22" s="232"/>
      <c r="U22" s="320"/>
      <c r="V22" s="313"/>
      <c r="W22" s="232"/>
      <c r="X22" s="232"/>
      <c r="Y22" s="232"/>
      <c r="Z22" s="232"/>
      <c r="AA22" s="232"/>
      <c r="AB22" s="232"/>
      <c r="AC22" s="320"/>
      <c r="AD22" s="313"/>
      <c r="AE22" s="232"/>
      <c r="AF22" s="232"/>
      <c r="AG22" s="232"/>
      <c r="AH22" s="232"/>
      <c r="AI22" s="232"/>
      <c r="AJ22" s="232"/>
      <c r="AK22" s="232"/>
      <c r="AL22" s="232"/>
      <c r="AM22" s="260"/>
      <c r="AN22" s="1"/>
    </row>
    <row r="23" spans="1:40" ht="13.5">
      <c r="A23" s="262"/>
      <c r="B23" s="314"/>
      <c r="C23" s="314"/>
      <c r="D23" s="314"/>
      <c r="E23" s="314"/>
      <c r="F23" s="314"/>
      <c r="G23" s="314"/>
      <c r="H23" s="314"/>
      <c r="I23" s="314"/>
      <c r="J23" s="314"/>
      <c r="K23" s="314"/>
      <c r="L23" s="314"/>
      <c r="M23" s="321"/>
      <c r="N23" s="313"/>
      <c r="O23" s="232"/>
      <c r="P23" s="232"/>
      <c r="Q23" s="232"/>
      <c r="R23" s="232"/>
      <c r="S23" s="232"/>
      <c r="T23" s="232"/>
      <c r="U23" s="321"/>
      <c r="V23" s="313"/>
      <c r="W23" s="232"/>
      <c r="X23" s="232"/>
      <c r="Y23" s="232"/>
      <c r="Z23" s="232"/>
      <c r="AA23" s="232"/>
      <c r="AB23" s="232"/>
      <c r="AC23" s="321"/>
      <c r="AD23" s="313"/>
      <c r="AE23" s="232"/>
      <c r="AF23" s="232"/>
      <c r="AG23" s="232"/>
      <c r="AH23" s="232"/>
      <c r="AI23" s="232"/>
      <c r="AJ23" s="232"/>
      <c r="AK23" s="232"/>
      <c r="AL23" s="232"/>
      <c r="AM23" s="260"/>
      <c r="AN23" s="1"/>
    </row>
    <row r="24" spans="1:40" ht="13.5">
      <c r="A24" s="262" t="s">
        <v>43</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f>SUM(AK18:AM23)</f>
        <v>0</v>
      </c>
      <c r="AL24" s="232"/>
      <c r="AM24" s="260"/>
      <c r="AN24" s="1"/>
    </row>
    <row r="25" spans="1:40" ht="13.5">
      <c r="A25" s="26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60"/>
      <c r="AN25" s="1"/>
    </row>
    <row r="26" spans="1:40" ht="15" customHeight="1" thickBot="1">
      <c r="A26" s="276"/>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318"/>
      <c r="AN26" s="1"/>
    </row>
    <row r="27" spans="1:39" ht="1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39" ht="13.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3.5">
      <c r="A29" s="9"/>
      <c r="B29" s="9" t="s">
        <v>58</v>
      </c>
      <c r="C29" s="9"/>
      <c r="D29" s="9"/>
      <c r="E29" s="9"/>
      <c r="F29" s="9"/>
      <c r="G29" s="9"/>
      <c r="H29" s="9"/>
      <c r="I29" s="9"/>
      <c r="J29" s="9"/>
      <c r="K29" s="9"/>
      <c r="L29" s="9"/>
      <c r="M29" s="9"/>
      <c r="N29" s="9" t="s">
        <v>59</v>
      </c>
      <c r="O29" s="9"/>
      <c r="P29" s="316">
        <f>AK24</f>
        <v>0</v>
      </c>
      <c r="Q29" s="316"/>
      <c r="R29" s="316"/>
      <c r="S29" s="9" t="s">
        <v>364</v>
      </c>
      <c r="T29" s="9"/>
      <c r="U29" s="9"/>
      <c r="V29" s="9"/>
      <c r="W29" s="9"/>
      <c r="X29" s="9"/>
      <c r="Y29" s="9"/>
      <c r="Z29" s="9"/>
      <c r="AA29" s="9"/>
      <c r="AB29" s="9"/>
      <c r="AC29" s="9"/>
      <c r="AD29" s="9"/>
      <c r="AE29" s="317">
        <f>P29*0.8*8000*1.1</f>
        <v>0</v>
      </c>
      <c r="AF29" s="317"/>
      <c r="AG29" s="317"/>
      <c r="AH29" s="317"/>
      <c r="AI29" s="317"/>
      <c r="AJ29" s="317"/>
      <c r="AK29" s="317"/>
      <c r="AL29" s="9" t="s">
        <v>60</v>
      </c>
      <c r="AM29" s="9"/>
    </row>
    <row r="30" spans="1:39" ht="13.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3.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3.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3.5">
      <c r="A33" s="9"/>
      <c r="B33" s="9" t="s">
        <v>62</v>
      </c>
      <c r="C33" s="9"/>
      <c r="D33" t="s">
        <v>61</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ht="13.5">
      <c r="D34" t="s">
        <v>63</v>
      </c>
    </row>
  </sheetData>
  <sheetProtection/>
  <mergeCells count="37">
    <mergeCell ref="P29:R29"/>
    <mergeCell ref="AE29:AK29"/>
    <mergeCell ref="A24:AJ26"/>
    <mergeCell ref="AK24:AM26"/>
    <mergeCell ref="M18:M20"/>
    <mergeCell ref="M21:M23"/>
    <mergeCell ref="U21:U23"/>
    <mergeCell ref="AC21:AC23"/>
    <mergeCell ref="AK18:AM20"/>
    <mergeCell ref="AK21:AM23"/>
    <mergeCell ref="AD21:AJ23"/>
    <mergeCell ref="B18:I20"/>
    <mergeCell ref="B21:I23"/>
    <mergeCell ref="J18:L20"/>
    <mergeCell ref="J21:L23"/>
    <mergeCell ref="U18:AB20"/>
    <mergeCell ref="AC18:AJ20"/>
    <mergeCell ref="J13:L17"/>
    <mergeCell ref="A18:A20"/>
    <mergeCell ref="A21:A23"/>
    <mergeCell ref="A9:AM11"/>
    <mergeCell ref="A13:I17"/>
    <mergeCell ref="A5:AM6"/>
    <mergeCell ref="AK13:AM17"/>
    <mergeCell ref="N18:T20"/>
    <mergeCell ref="N21:T23"/>
    <mergeCell ref="V21:AB23"/>
    <mergeCell ref="T1:W1"/>
    <mergeCell ref="T2:W2"/>
    <mergeCell ref="X1:AM1"/>
    <mergeCell ref="M13:AJ15"/>
    <mergeCell ref="M16:T16"/>
    <mergeCell ref="M17:T17"/>
    <mergeCell ref="U16:AB16"/>
    <mergeCell ref="U17:AB17"/>
    <mergeCell ref="AC16:AJ16"/>
    <mergeCell ref="AC17:AJ17"/>
  </mergeCells>
  <dataValidations count="1">
    <dataValidation type="list" allowBlank="1" showInputMessage="1" sqref="M18:M23 U21:U23 AC21:AC23">
      <formula1>"レ"</formula1>
    </dataValidation>
  </dataValidations>
  <hyperlinks>
    <hyperlink ref="AO5" location="目次等!F23" display="→目次等へ"/>
    <hyperlink ref="AO7" location="入力シート!A1" display="→入力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書式2-2</oddHeader>
  </headerFooter>
  <legacyDrawing r:id="rId2"/>
</worksheet>
</file>

<file path=xl/worksheets/sheet6.xml><?xml version="1.0" encoding="utf-8"?>
<worksheet xmlns="http://schemas.openxmlformats.org/spreadsheetml/2006/main" xmlns:r="http://schemas.openxmlformats.org/officeDocument/2006/relationships">
  <sheetPr>
    <tabColor theme="9" tint="0.5999900102615356"/>
  </sheetPr>
  <dimension ref="A1:AO56"/>
  <sheetViews>
    <sheetView showGridLines="0" zoomScaleSheetLayoutView="100" zoomScalePageLayoutView="0" workbookViewId="0" topLeftCell="A10">
      <selection activeCell="A6" sqref="A6:AM7"/>
    </sheetView>
  </sheetViews>
  <sheetFormatPr defaultColWidth="2.28125" defaultRowHeight="15"/>
  <cols>
    <col min="1" max="29" width="2.28125" style="0" customWidth="1"/>
  </cols>
  <sheetData>
    <row r="1" spans="20:39" ht="15">
      <c r="T1" s="190" t="s">
        <v>0</v>
      </c>
      <c r="U1" s="190"/>
      <c r="V1" s="190"/>
      <c r="W1" s="190"/>
      <c r="X1" s="190">
        <f>IF('入力シート'!C7="","",'入力シート'!C7)</f>
      </c>
      <c r="Y1" s="190"/>
      <c r="Z1" s="190"/>
      <c r="AA1" s="190"/>
      <c r="AB1" s="190"/>
      <c r="AC1" s="190"/>
      <c r="AD1" s="190"/>
      <c r="AE1" s="190"/>
      <c r="AF1" s="190"/>
      <c r="AG1" s="190"/>
      <c r="AH1" s="190"/>
      <c r="AI1" s="190"/>
      <c r="AJ1" s="190"/>
      <c r="AK1" s="190"/>
      <c r="AL1" s="190"/>
      <c r="AM1" s="190"/>
    </row>
    <row r="2" spans="20:39" ht="15">
      <c r="T2" s="190" t="s">
        <v>1</v>
      </c>
      <c r="U2" s="190"/>
      <c r="V2" s="190"/>
      <c r="W2" s="190"/>
      <c r="X2" s="173" t="str">
        <f>IF('入力シート'!C9="医薬品","■","□")</f>
        <v>□</v>
      </c>
      <c r="Y2" s="174" t="s">
        <v>28</v>
      </c>
      <c r="Z2" s="175"/>
      <c r="AA2" s="5"/>
      <c r="AB2" s="174" t="str">
        <f>IF('入力シート'!C9="医療機器","■","□")</f>
        <v>□</v>
      </c>
      <c r="AC2" s="174" t="s">
        <v>29</v>
      </c>
      <c r="AD2" s="5"/>
      <c r="AE2" s="174"/>
      <c r="AF2" s="5"/>
      <c r="AG2" s="174" t="str">
        <f>IF('入力シート'!C9="再生医療等製品","■","□")</f>
        <v>□</v>
      </c>
      <c r="AH2" s="174" t="s">
        <v>360</v>
      </c>
      <c r="AI2" s="5"/>
      <c r="AJ2" s="174"/>
      <c r="AK2" s="174"/>
      <c r="AL2" s="174"/>
      <c r="AM2" s="6"/>
    </row>
    <row r="4" spans="25:41" ht="15">
      <c r="Y4" s="97" t="s">
        <v>2</v>
      </c>
      <c r="Z4" s="97"/>
      <c r="AA4" s="195"/>
      <c r="AB4" s="195"/>
      <c r="AC4" s="195"/>
      <c r="AD4" s="195"/>
      <c r="AE4" s="97" t="s">
        <v>230</v>
      </c>
      <c r="AF4" s="195"/>
      <c r="AG4" s="195"/>
      <c r="AH4" s="97" t="s">
        <v>231</v>
      </c>
      <c r="AI4" s="195"/>
      <c r="AJ4" s="195"/>
      <c r="AK4" s="97" t="s">
        <v>232</v>
      </c>
      <c r="AL4" s="97"/>
      <c r="AO4" s="2"/>
    </row>
    <row r="5" ht="15">
      <c r="AO5" s="2"/>
    </row>
    <row r="6" spans="1:39" ht="15">
      <c r="A6" s="193" t="s">
        <v>193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row>
    <row r="7" spans="1:39" ht="1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row>
    <row r="9" ht="15">
      <c r="B9" t="s">
        <v>307</v>
      </c>
    </row>
    <row r="10" ht="15">
      <c r="B10" t="s">
        <v>195</v>
      </c>
    </row>
    <row r="11" spans="21:27" ht="15">
      <c r="U11" s="17"/>
      <c r="V11" s="194"/>
      <c r="W11" s="194"/>
      <c r="X11" s="194"/>
      <c r="Y11" s="194"/>
      <c r="Z11" s="19"/>
      <c r="AA11" s="19"/>
    </row>
    <row r="12" spans="21:27" ht="15">
      <c r="U12" s="20"/>
      <c r="W12" s="24"/>
      <c r="Y12" s="24" t="s">
        <v>194</v>
      </c>
      <c r="Z12" s="24"/>
      <c r="AA12" s="24"/>
    </row>
    <row r="13" spans="21:27" ht="15">
      <c r="U13" s="20"/>
      <c r="V13" s="24"/>
      <c r="W13" s="24"/>
      <c r="Z13" s="24"/>
      <c r="AA13" s="24"/>
    </row>
    <row r="15" ht="15">
      <c r="B15" t="s">
        <v>196</v>
      </c>
    </row>
    <row r="17" spans="1:39" ht="15">
      <c r="A17" s="197" t="s">
        <v>11</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row>
    <row r="19" spans="1:39" ht="13.5">
      <c r="A19" s="208" t="s">
        <v>197</v>
      </c>
      <c r="B19" s="209"/>
      <c r="C19" s="209"/>
      <c r="D19" s="209"/>
      <c r="E19" s="209"/>
      <c r="F19" s="209"/>
      <c r="G19" s="209"/>
      <c r="H19" s="209"/>
      <c r="I19" s="210"/>
      <c r="J19" s="117"/>
      <c r="K19" s="118" t="s">
        <v>175</v>
      </c>
      <c r="L19" s="105" t="s">
        <v>198</v>
      </c>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19"/>
      <c r="AM19" s="106"/>
    </row>
    <row r="20" spans="1:39" ht="13.5">
      <c r="A20" s="211"/>
      <c r="B20" s="212"/>
      <c r="C20" s="212"/>
      <c r="D20" s="212"/>
      <c r="E20" s="212"/>
      <c r="F20" s="212"/>
      <c r="G20" s="212"/>
      <c r="H20" s="212"/>
      <c r="I20" s="213"/>
      <c r="J20" s="120"/>
      <c r="K20" s="101" t="s">
        <v>175</v>
      </c>
      <c r="L20" s="98" t="s">
        <v>199</v>
      </c>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100"/>
    </row>
    <row r="21" spans="1:39" ht="13.5">
      <c r="A21" s="211"/>
      <c r="B21" s="212"/>
      <c r="C21" s="212"/>
      <c r="D21" s="212"/>
      <c r="E21" s="212"/>
      <c r="F21" s="212"/>
      <c r="G21" s="212"/>
      <c r="H21" s="212"/>
      <c r="I21" s="213"/>
      <c r="J21" s="120"/>
      <c r="K21" s="98"/>
      <c r="L21" s="101" t="s">
        <v>175</v>
      </c>
      <c r="M21" s="171" t="s">
        <v>328</v>
      </c>
      <c r="N21" s="98"/>
      <c r="O21" s="98"/>
      <c r="P21" s="98"/>
      <c r="Q21" s="98"/>
      <c r="R21" s="98"/>
      <c r="S21" s="98"/>
      <c r="T21" s="98"/>
      <c r="U21" s="98" t="s">
        <v>329</v>
      </c>
      <c r="V21" s="98"/>
      <c r="W21" s="98"/>
      <c r="X21" s="98"/>
      <c r="Y21" s="98"/>
      <c r="Z21" s="98"/>
      <c r="AA21" s="98"/>
      <c r="AB21" s="98"/>
      <c r="AC21" s="98"/>
      <c r="AD21" s="98"/>
      <c r="AE21" s="98"/>
      <c r="AF21" s="98"/>
      <c r="AG21" s="98"/>
      <c r="AH21" s="98"/>
      <c r="AI21" s="98"/>
      <c r="AJ21" s="98"/>
      <c r="AK21" s="98"/>
      <c r="AL21" s="101"/>
      <c r="AM21" s="100"/>
    </row>
    <row r="22" spans="1:39" ht="13.5">
      <c r="A22" s="211"/>
      <c r="B22" s="212"/>
      <c r="C22" s="212"/>
      <c r="D22" s="212"/>
      <c r="E22" s="212"/>
      <c r="F22" s="212"/>
      <c r="G22" s="212"/>
      <c r="H22" s="212"/>
      <c r="I22" s="213"/>
      <c r="J22" s="120"/>
      <c r="K22" s="98"/>
      <c r="L22" s="101" t="s">
        <v>175</v>
      </c>
      <c r="M22" s="98" t="s">
        <v>330</v>
      </c>
      <c r="N22" s="98"/>
      <c r="O22" s="98"/>
      <c r="P22" s="98"/>
      <c r="Q22" s="98"/>
      <c r="R22" s="98"/>
      <c r="S22" s="98"/>
      <c r="T22" s="98"/>
      <c r="U22" s="98"/>
      <c r="V22" s="98"/>
      <c r="W22" s="98"/>
      <c r="X22" s="98" t="s">
        <v>329</v>
      </c>
      <c r="Y22" s="98"/>
      <c r="Z22" s="98"/>
      <c r="AA22" s="98"/>
      <c r="AB22" s="98"/>
      <c r="AC22" s="98"/>
      <c r="AD22" s="98"/>
      <c r="AE22" s="98"/>
      <c r="AF22" s="98"/>
      <c r="AG22" s="98"/>
      <c r="AH22" s="98"/>
      <c r="AI22" s="98"/>
      <c r="AJ22" s="98"/>
      <c r="AK22" s="98"/>
      <c r="AL22" s="98"/>
      <c r="AM22" s="100"/>
    </row>
    <row r="23" spans="1:39" ht="13.5">
      <c r="A23" s="214"/>
      <c r="B23" s="215"/>
      <c r="C23" s="215"/>
      <c r="D23" s="215"/>
      <c r="E23" s="215"/>
      <c r="F23" s="215"/>
      <c r="G23" s="215"/>
      <c r="H23" s="215"/>
      <c r="I23" s="216"/>
      <c r="J23" s="104"/>
      <c r="K23" s="121" t="s">
        <v>175</v>
      </c>
      <c r="L23" s="102" t="s">
        <v>202</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row>
    <row r="25" spans="1:39" ht="13.5">
      <c r="A25" s="198" t="s">
        <v>4</v>
      </c>
      <c r="B25" s="198"/>
      <c r="C25" s="198"/>
      <c r="D25" s="198"/>
      <c r="E25" s="198"/>
      <c r="F25" s="198"/>
      <c r="G25" s="198"/>
      <c r="H25" s="198"/>
      <c r="I25" s="198"/>
      <c r="J25" s="199">
        <f>IF('入力シート'!I6="","",'入力シート'!I6)</f>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1"/>
    </row>
    <row r="26" spans="1:39" ht="13.5">
      <c r="A26" s="198" t="s">
        <v>12</v>
      </c>
      <c r="B26" s="198"/>
      <c r="C26" s="198"/>
      <c r="D26" s="198"/>
      <c r="E26" s="198"/>
      <c r="F26" s="198"/>
      <c r="G26" s="198"/>
      <c r="H26" s="198"/>
      <c r="I26" s="198"/>
      <c r="J26" s="199">
        <f>IF('入力シート'!C11="","",'入力シート'!C11)</f>
      </c>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1"/>
    </row>
    <row r="27" spans="1:39" ht="13.5">
      <c r="A27" s="198" t="s">
        <v>13</v>
      </c>
      <c r="B27" s="198"/>
      <c r="C27" s="198"/>
      <c r="D27" s="198"/>
      <c r="E27" s="198"/>
      <c r="F27" s="198"/>
      <c r="G27" s="198"/>
      <c r="H27" s="198"/>
      <c r="I27" s="198"/>
      <c r="J27" s="202">
        <f>IF('入力シート'!C13="","",'入力シート'!C13)</f>
      </c>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4"/>
    </row>
    <row r="28" spans="1:39" ht="13.5">
      <c r="A28" s="198"/>
      <c r="B28" s="198"/>
      <c r="C28" s="198"/>
      <c r="D28" s="198"/>
      <c r="E28" s="198"/>
      <c r="F28" s="198"/>
      <c r="G28" s="198"/>
      <c r="H28" s="198"/>
      <c r="I28" s="198"/>
      <c r="J28" s="322"/>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4"/>
    </row>
    <row r="29" spans="1:39" ht="13.5">
      <c r="A29" s="198"/>
      <c r="B29" s="198"/>
      <c r="C29" s="198"/>
      <c r="D29" s="198"/>
      <c r="E29" s="198"/>
      <c r="F29" s="198"/>
      <c r="G29" s="198"/>
      <c r="H29" s="198"/>
      <c r="I29" s="198"/>
      <c r="J29" s="205"/>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7"/>
    </row>
    <row r="30" spans="1:39" ht="13.5">
      <c r="A30" s="198" t="s">
        <v>14</v>
      </c>
      <c r="B30" s="198"/>
      <c r="C30" s="198"/>
      <c r="D30" s="198"/>
      <c r="E30" s="198"/>
      <c r="F30" s="198"/>
      <c r="G30" s="198"/>
      <c r="H30" s="198"/>
      <c r="I30" s="198"/>
      <c r="J30" s="4"/>
      <c r="K30" s="5" t="str">
        <f>IF('入力シート'!$C$10="使用成績調査","■","□")</f>
        <v>□</v>
      </c>
      <c r="L30" s="5" t="s">
        <v>17</v>
      </c>
      <c r="M30" s="5"/>
      <c r="N30" s="5"/>
      <c r="O30" s="5"/>
      <c r="P30" s="5"/>
      <c r="Q30" s="5"/>
      <c r="R30" s="5"/>
      <c r="S30" s="5" t="str">
        <f>IF('入力シート'!$C$10="特定使用成績調査","■","□")</f>
        <v>□</v>
      </c>
      <c r="T30" s="5" t="s">
        <v>18</v>
      </c>
      <c r="U30" s="5"/>
      <c r="V30" s="5"/>
      <c r="W30" s="5"/>
      <c r="X30" s="5"/>
      <c r="Y30" s="5"/>
      <c r="Z30" s="5"/>
      <c r="AA30" s="5"/>
      <c r="AB30" s="5"/>
      <c r="AC30" s="5"/>
      <c r="AD30" s="5"/>
      <c r="AE30" s="5"/>
      <c r="AF30" s="5"/>
      <c r="AG30" s="5"/>
      <c r="AH30" s="5"/>
      <c r="AI30" s="5"/>
      <c r="AJ30" s="5"/>
      <c r="AK30" s="5"/>
      <c r="AL30" s="5"/>
      <c r="AM30" s="6"/>
    </row>
    <row r="31" spans="1:39" ht="13.5">
      <c r="A31" s="198" t="s">
        <v>16</v>
      </c>
      <c r="B31" s="198"/>
      <c r="C31" s="198"/>
      <c r="D31" s="198"/>
      <c r="E31" s="198"/>
      <c r="F31" s="198"/>
      <c r="G31" s="198"/>
      <c r="H31" s="198"/>
      <c r="I31" s="198"/>
      <c r="J31" s="234">
        <f>IF('入力シート'!C15="","",'入力シート'!C15)</f>
      </c>
      <c r="K31" s="235"/>
      <c r="L31" s="235"/>
      <c r="M31" s="5" t="s">
        <v>20</v>
      </c>
      <c r="N31" s="5"/>
      <c r="O31" s="5" t="s">
        <v>22</v>
      </c>
      <c r="P31" s="5"/>
      <c r="Q31" s="5"/>
      <c r="R31" s="5"/>
      <c r="S31" s="5"/>
      <c r="T31" s="5"/>
      <c r="U31" s="5"/>
      <c r="V31" s="235">
        <f>IF('入力シート'!C17="","",'入力シート'!C17)</f>
      </c>
      <c r="W31" s="235"/>
      <c r="X31" s="235"/>
      <c r="Y31" s="235"/>
      <c r="Z31" s="235"/>
      <c r="AA31" s="5" t="s">
        <v>23</v>
      </c>
      <c r="AB31" s="5"/>
      <c r="AC31" s="5"/>
      <c r="AD31" s="5"/>
      <c r="AE31" s="5"/>
      <c r="AF31" s="5"/>
      <c r="AG31" s="5"/>
      <c r="AH31" s="5"/>
      <c r="AI31" s="5"/>
      <c r="AJ31" s="5"/>
      <c r="AK31" s="5"/>
      <c r="AL31" s="5"/>
      <c r="AM31" s="6"/>
    </row>
    <row r="32" spans="1:39" ht="13.5">
      <c r="A32" s="198" t="s">
        <v>30</v>
      </c>
      <c r="B32" s="198"/>
      <c r="C32" s="198"/>
      <c r="D32" s="198"/>
      <c r="E32" s="198"/>
      <c r="F32" s="198"/>
      <c r="G32" s="198"/>
      <c r="H32" s="198"/>
      <c r="I32" s="198"/>
      <c r="J32" s="202">
        <f>IF('入力シート'!C14="","",'入力シート'!C14)</f>
      </c>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4"/>
    </row>
    <row r="33" spans="1:39" ht="13.5">
      <c r="A33" s="198"/>
      <c r="B33" s="198"/>
      <c r="C33" s="198"/>
      <c r="D33" s="198"/>
      <c r="E33" s="198"/>
      <c r="F33" s="198"/>
      <c r="G33" s="198"/>
      <c r="H33" s="198"/>
      <c r="I33" s="198"/>
      <c r="J33" s="322"/>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39" ht="13.5">
      <c r="A34" s="198"/>
      <c r="B34" s="198"/>
      <c r="C34" s="198"/>
      <c r="D34" s="198"/>
      <c r="E34" s="198"/>
      <c r="F34" s="198"/>
      <c r="G34" s="198"/>
      <c r="H34" s="198"/>
      <c r="I34" s="198"/>
      <c r="J34" s="322"/>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4"/>
    </row>
    <row r="35" spans="1:39" ht="13.5">
      <c r="A35" s="198"/>
      <c r="B35" s="198"/>
      <c r="C35" s="198"/>
      <c r="D35" s="198"/>
      <c r="E35" s="198"/>
      <c r="F35" s="198"/>
      <c r="G35" s="198"/>
      <c r="H35" s="198"/>
      <c r="I35" s="198"/>
      <c r="J35" s="322"/>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row>
    <row r="36" spans="1:39" ht="13.5">
      <c r="A36" s="198"/>
      <c r="B36" s="198"/>
      <c r="C36" s="198"/>
      <c r="D36" s="198"/>
      <c r="E36" s="198"/>
      <c r="F36" s="198"/>
      <c r="G36" s="198"/>
      <c r="H36" s="198"/>
      <c r="I36" s="198"/>
      <c r="J36" s="322"/>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4"/>
    </row>
    <row r="37" spans="1:39" ht="13.5">
      <c r="A37" s="198"/>
      <c r="B37" s="198"/>
      <c r="C37" s="198"/>
      <c r="D37" s="198"/>
      <c r="E37" s="198"/>
      <c r="F37" s="198"/>
      <c r="G37" s="198"/>
      <c r="H37" s="198"/>
      <c r="I37" s="198"/>
      <c r="J37" s="322"/>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4"/>
    </row>
    <row r="38" spans="1:39" ht="13.5">
      <c r="A38" s="198"/>
      <c r="B38" s="198"/>
      <c r="C38" s="198"/>
      <c r="D38" s="198"/>
      <c r="E38" s="198"/>
      <c r="F38" s="198"/>
      <c r="G38" s="198"/>
      <c r="H38" s="198"/>
      <c r="I38" s="198"/>
      <c r="J38" s="322"/>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4"/>
    </row>
    <row r="39" spans="1:39" ht="13.5">
      <c r="A39" s="198"/>
      <c r="B39" s="198"/>
      <c r="C39" s="198"/>
      <c r="D39" s="198"/>
      <c r="E39" s="198"/>
      <c r="F39" s="198"/>
      <c r="G39" s="198"/>
      <c r="H39" s="198"/>
      <c r="I39" s="198"/>
      <c r="J39" s="322"/>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4"/>
    </row>
    <row r="40" spans="1:39" ht="13.5">
      <c r="A40" s="198"/>
      <c r="B40" s="198"/>
      <c r="C40" s="198"/>
      <c r="D40" s="198"/>
      <c r="E40" s="198"/>
      <c r="F40" s="198"/>
      <c r="G40" s="198"/>
      <c r="H40" s="198"/>
      <c r="I40" s="198"/>
      <c r="J40" s="205"/>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7"/>
    </row>
    <row r="41" spans="1:39" ht="13.5">
      <c r="A41" s="198" t="s">
        <v>24</v>
      </c>
      <c r="B41" s="198"/>
      <c r="C41" s="198"/>
      <c r="D41" s="198"/>
      <c r="E41" s="198"/>
      <c r="F41" s="198"/>
      <c r="G41" s="198"/>
      <c r="H41" s="198"/>
      <c r="I41" s="198"/>
      <c r="J41" s="4"/>
      <c r="K41" s="334">
        <f>IF('入力シート'!C18="","",'入力シート'!C18)</f>
      </c>
      <c r="L41" s="334"/>
      <c r="M41" s="334"/>
      <c r="N41" s="334"/>
      <c r="O41" s="298"/>
      <c r="P41" s="334"/>
      <c r="Q41" s="334"/>
      <c r="R41" s="334"/>
      <c r="S41" s="334"/>
      <c r="T41" s="334"/>
      <c r="U41" s="334"/>
      <c r="V41" s="334"/>
      <c r="W41" s="5"/>
      <c r="X41" s="235" t="s">
        <v>173</v>
      </c>
      <c r="Y41" s="235"/>
      <c r="Z41" s="5"/>
      <c r="AA41" s="334">
        <f>IF('入力シート'!C19="","",'入力シート'!C19)</f>
      </c>
      <c r="AB41" s="334"/>
      <c r="AC41" s="334"/>
      <c r="AD41" s="334"/>
      <c r="AE41" s="334"/>
      <c r="AF41" s="334"/>
      <c r="AG41" s="334"/>
      <c r="AH41" s="334"/>
      <c r="AI41" s="334"/>
      <c r="AJ41" s="334"/>
      <c r="AK41" s="334"/>
      <c r="AL41" s="334"/>
      <c r="AM41" s="6"/>
    </row>
    <row r="42" spans="1:39" ht="13.5">
      <c r="A42" s="198" t="s">
        <v>5</v>
      </c>
      <c r="B42" s="198"/>
      <c r="C42" s="198"/>
      <c r="D42" s="198"/>
      <c r="E42" s="198"/>
      <c r="F42" s="198"/>
      <c r="G42" s="198"/>
      <c r="H42" s="198"/>
      <c r="I42" s="198"/>
      <c r="J42" s="234" t="s">
        <v>203</v>
      </c>
      <c r="K42" s="235"/>
      <c r="L42" s="235"/>
      <c r="M42" s="235"/>
      <c r="N42" s="235"/>
      <c r="O42" s="7">
        <f>IF('入力シート'!C21="","",'入力シート'!C21)</f>
      </c>
      <c r="P42" s="7"/>
      <c r="Q42" s="7"/>
      <c r="R42" s="7"/>
      <c r="S42" s="7"/>
      <c r="T42" s="7"/>
      <c r="U42" s="7"/>
      <c r="V42" s="7" t="s">
        <v>109</v>
      </c>
      <c r="W42" s="7"/>
      <c r="X42" s="7"/>
      <c r="Y42" s="7"/>
      <c r="Z42" s="7">
        <f>IF('入力シート'!C22="","",'入力シート'!C22)</f>
      </c>
      <c r="AA42" s="7"/>
      <c r="AB42" s="7"/>
      <c r="AC42" s="7"/>
      <c r="AD42" s="7"/>
      <c r="AE42" s="7"/>
      <c r="AF42" s="7"/>
      <c r="AG42" s="7"/>
      <c r="AH42" s="7"/>
      <c r="AI42" s="7"/>
      <c r="AJ42" s="7"/>
      <c r="AK42" s="7"/>
      <c r="AL42" s="7"/>
      <c r="AM42" s="8"/>
    </row>
    <row r="43" spans="1:39" ht="13.5">
      <c r="A43" s="198" t="s">
        <v>26</v>
      </c>
      <c r="B43" s="198"/>
      <c r="C43" s="198"/>
      <c r="D43" s="198"/>
      <c r="E43" s="198"/>
      <c r="F43" s="198"/>
      <c r="G43" s="198"/>
      <c r="H43" s="198"/>
      <c r="I43" s="198"/>
      <c r="J43" s="325">
        <f>IF('入力シート'!C24="","",'入力シート'!C24)</f>
      </c>
      <c r="K43" s="326"/>
      <c r="L43" s="326"/>
      <c r="M43" s="326"/>
      <c r="N43" s="326"/>
      <c r="O43" s="327"/>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8"/>
    </row>
    <row r="44" spans="1:39" ht="13.5">
      <c r="A44" s="198"/>
      <c r="B44" s="198"/>
      <c r="C44" s="198"/>
      <c r="D44" s="198"/>
      <c r="E44" s="198"/>
      <c r="F44" s="198"/>
      <c r="G44" s="198"/>
      <c r="H44" s="198"/>
      <c r="I44" s="198"/>
      <c r="J44" s="329"/>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30"/>
    </row>
    <row r="45" spans="1:39" ht="13.5">
      <c r="A45" s="198"/>
      <c r="B45" s="198"/>
      <c r="C45" s="198"/>
      <c r="D45" s="198"/>
      <c r="E45" s="198"/>
      <c r="F45" s="198"/>
      <c r="G45" s="198"/>
      <c r="H45" s="198"/>
      <c r="I45" s="198"/>
      <c r="J45" s="329"/>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30"/>
    </row>
    <row r="46" spans="1:39" ht="13.5">
      <c r="A46" s="198"/>
      <c r="B46" s="198"/>
      <c r="C46" s="198"/>
      <c r="D46" s="198"/>
      <c r="E46" s="198"/>
      <c r="F46" s="198"/>
      <c r="G46" s="198"/>
      <c r="H46" s="198"/>
      <c r="I46" s="198"/>
      <c r="J46" s="329"/>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30"/>
    </row>
    <row r="47" spans="1:39" ht="13.5">
      <c r="A47" s="198"/>
      <c r="B47" s="198"/>
      <c r="C47" s="198"/>
      <c r="D47" s="198"/>
      <c r="E47" s="198"/>
      <c r="F47" s="198"/>
      <c r="G47" s="198"/>
      <c r="H47" s="198"/>
      <c r="I47" s="198"/>
      <c r="J47" s="331"/>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3"/>
    </row>
    <row r="48" spans="1:39" ht="13.5">
      <c r="A48" s="198" t="s">
        <v>27</v>
      </c>
      <c r="B48" s="198"/>
      <c r="C48" s="198"/>
      <c r="D48" s="198"/>
      <c r="E48" s="198"/>
      <c r="F48" s="198"/>
      <c r="G48" s="198"/>
      <c r="H48" s="198"/>
      <c r="I48" s="198"/>
      <c r="J48" s="98"/>
      <c r="K48" s="99"/>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100"/>
    </row>
    <row r="49" spans="1:39" ht="13.5">
      <c r="A49" s="198"/>
      <c r="B49" s="198"/>
      <c r="C49" s="198"/>
      <c r="D49" s="198"/>
      <c r="E49" s="198"/>
      <c r="F49" s="198"/>
      <c r="G49" s="198"/>
      <c r="H49" s="198"/>
      <c r="I49" s="198"/>
      <c r="J49" s="98"/>
      <c r="K49" s="101" t="str">
        <f>'書式7・製造販売後調査実施計画等変更申込書'!K49</f>
        <v>□</v>
      </c>
      <c r="L49" s="101" t="str">
        <f>'書式7・製造販売後調査実施計画等変更申込書'!L49</f>
        <v>調査実施要綱</v>
      </c>
      <c r="M49" s="98"/>
      <c r="N49" s="98"/>
      <c r="O49" s="98"/>
      <c r="P49" s="98"/>
      <c r="Q49" s="98"/>
      <c r="R49" s="98"/>
      <c r="S49" s="98"/>
      <c r="T49" s="98"/>
      <c r="U49" s="98"/>
      <c r="V49" s="98" t="s">
        <v>331</v>
      </c>
      <c r="W49" s="191">
        <f>IF('書式7・製造販売後調査実施計画等変更申込書'!W49="","",'書式7・製造販売後調査実施計画等変更申込書'!W49)</f>
      </c>
      <c r="X49" s="191"/>
      <c r="Y49" s="191"/>
      <c r="Z49" s="191"/>
      <c r="AA49" s="191"/>
      <c r="AB49" s="191"/>
      <c r="AC49" s="191"/>
      <c r="AD49" s="191"/>
      <c r="AE49" s="191"/>
      <c r="AF49" s="191"/>
      <c r="AG49" s="191"/>
      <c r="AH49" s="191"/>
      <c r="AI49" s="191"/>
      <c r="AJ49" s="191"/>
      <c r="AK49" s="191"/>
      <c r="AL49" s="191"/>
      <c r="AM49" s="100" t="s">
        <v>332</v>
      </c>
    </row>
    <row r="50" spans="1:39" ht="13.5">
      <c r="A50" s="198"/>
      <c r="B50" s="198"/>
      <c r="C50" s="198"/>
      <c r="D50" s="198"/>
      <c r="E50" s="198"/>
      <c r="F50" s="198"/>
      <c r="G50" s="198"/>
      <c r="H50" s="198"/>
      <c r="I50" s="198"/>
      <c r="J50" s="98"/>
      <c r="K50" s="101" t="str">
        <f>'書式7・製造販売後調査実施計画等変更申込書'!K50</f>
        <v>□</v>
      </c>
      <c r="L50" s="101" t="str">
        <f>'書式7・製造販売後調査実施計画等変更申込書'!L50</f>
        <v>登録票・調査票見本</v>
      </c>
      <c r="M50" s="98"/>
      <c r="N50" s="98"/>
      <c r="O50" s="98"/>
      <c r="P50" s="98"/>
      <c r="Q50" s="98"/>
      <c r="R50" s="98"/>
      <c r="S50" s="98"/>
      <c r="T50" s="98"/>
      <c r="U50" s="98"/>
      <c r="V50" s="98" t="s">
        <v>331</v>
      </c>
      <c r="W50" s="191">
        <f>IF('書式7・製造販売後調査実施計画等変更申込書'!W50="","",'書式7・製造販売後調査実施計画等変更申込書'!W50)</f>
      </c>
      <c r="X50" s="191"/>
      <c r="Y50" s="191"/>
      <c r="Z50" s="191"/>
      <c r="AA50" s="191"/>
      <c r="AB50" s="191"/>
      <c r="AC50" s="191"/>
      <c r="AD50" s="191"/>
      <c r="AE50" s="191"/>
      <c r="AF50" s="191"/>
      <c r="AG50" s="191"/>
      <c r="AH50" s="191"/>
      <c r="AI50" s="191"/>
      <c r="AJ50" s="191"/>
      <c r="AK50" s="191"/>
      <c r="AL50" s="191"/>
      <c r="AM50" s="100" t="s">
        <v>333</v>
      </c>
    </row>
    <row r="51" spans="1:39" ht="13.5">
      <c r="A51" s="198"/>
      <c r="B51" s="198"/>
      <c r="C51" s="198"/>
      <c r="D51" s="198"/>
      <c r="E51" s="198"/>
      <c r="F51" s="198"/>
      <c r="G51" s="198"/>
      <c r="H51" s="198"/>
      <c r="I51" s="198"/>
      <c r="J51" s="98"/>
      <c r="K51" s="101" t="str">
        <f>'書式7・製造販売後調査実施計画等変更申込書'!K51</f>
        <v>□</v>
      </c>
      <c r="L51" s="101" t="str">
        <f>'書式7・製造販売後調査実施計画等変更申込書'!L51</f>
        <v>添付文書</v>
      </c>
      <c r="M51" s="98"/>
      <c r="N51" s="98"/>
      <c r="O51" s="98"/>
      <c r="P51" s="98"/>
      <c r="Q51" s="98"/>
      <c r="R51" s="98"/>
      <c r="S51" s="98"/>
      <c r="T51" s="98"/>
      <c r="U51" s="98"/>
      <c r="V51" s="98" t="s">
        <v>331</v>
      </c>
      <c r="W51" s="191">
        <f>IF('書式7・製造販売後調査実施計画等変更申込書'!W51="","",'書式7・製造販売後調査実施計画等変更申込書'!W51)</f>
      </c>
      <c r="X51" s="191"/>
      <c r="Y51" s="191"/>
      <c r="Z51" s="191"/>
      <c r="AA51" s="191"/>
      <c r="AB51" s="191"/>
      <c r="AC51" s="191"/>
      <c r="AD51" s="191"/>
      <c r="AE51" s="191"/>
      <c r="AF51" s="191"/>
      <c r="AG51" s="191"/>
      <c r="AH51" s="191"/>
      <c r="AI51" s="191"/>
      <c r="AJ51" s="191"/>
      <c r="AK51" s="191"/>
      <c r="AL51" s="191"/>
      <c r="AM51" s="100" t="s">
        <v>333</v>
      </c>
    </row>
    <row r="52" spans="1:39" ht="13.5">
      <c r="A52" s="198"/>
      <c r="B52" s="198"/>
      <c r="C52" s="198"/>
      <c r="D52" s="198"/>
      <c r="E52" s="198"/>
      <c r="F52" s="198"/>
      <c r="G52" s="198"/>
      <c r="H52" s="198"/>
      <c r="I52" s="198"/>
      <c r="J52" s="98"/>
      <c r="K52" s="101" t="str">
        <f>'書式7・製造販売後調査実施計画等変更申込書'!K52</f>
        <v>□</v>
      </c>
      <c r="L52" s="101" t="str">
        <f>'書式7・製造販売後調査実施計画等変更申込書'!L52</f>
        <v>インタビュー・フォーム</v>
      </c>
      <c r="M52" s="98"/>
      <c r="N52" s="98"/>
      <c r="O52" s="98"/>
      <c r="P52" s="98"/>
      <c r="Q52" s="98"/>
      <c r="R52" s="98"/>
      <c r="S52" s="98"/>
      <c r="T52" s="98"/>
      <c r="U52" s="98"/>
      <c r="V52" s="98" t="s">
        <v>331</v>
      </c>
      <c r="W52" s="191">
        <f>IF('書式7・製造販売後調査実施計画等変更申込書'!W52="","",'書式7・製造販売後調査実施計画等変更申込書'!W52)</f>
      </c>
      <c r="X52" s="191"/>
      <c r="Y52" s="191"/>
      <c r="Z52" s="191"/>
      <c r="AA52" s="191"/>
      <c r="AB52" s="191"/>
      <c r="AC52" s="191"/>
      <c r="AD52" s="191"/>
      <c r="AE52" s="191"/>
      <c r="AF52" s="191"/>
      <c r="AG52" s="191"/>
      <c r="AH52" s="191"/>
      <c r="AI52" s="191"/>
      <c r="AJ52" s="191"/>
      <c r="AK52" s="191"/>
      <c r="AL52" s="191"/>
      <c r="AM52" s="100" t="s">
        <v>333</v>
      </c>
    </row>
    <row r="53" spans="1:39" ht="13.5">
      <c r="A53" s="198"/>
      <c r="B53" s="198"/>
      <c r="C53" s="198"/>
      <c r="D53" s="198"/>
      <c r="E53" s="198"/>
      <c r="F53" s="198"/>
      <c r="G53" s="198"/>
      <c r="H53" s="198"/>
      <c r="I53" s="198"/>
      <c r="J53" s="98"/>
      <c r="K53" s="101" t="str">
        <f>'書式7・製造販売後調査実施計画等変更申込書'!K53</f>
        <v>□</v>
      </c>
      <c r="L53" s="101" t="str">
        <f>'書式7・製造販売後調査実施計画等変更申込書'!L53</f>
        <v>パンフレット</v>
      </c>
      <c r="M53" s="98"/>
      <c r="N53" s="98"/>
      <c r="O53" s="98"/>
      <c r="P53" s="98"/>
      <c r="Q53" s="98"/>
      <c r="R53" s="98"/>
      <c r="S53" s="98"/>
      <c r="T53" s="98"/>
      <c r="U53" s="98"/>
      <c r="V53" s="98"/>
      <c r="W53" s="191">
        <f>IF('書式7・製造販売後調査実施計画等変更申込書'!W53="","",'書式7・製造販売後調査実施計画等変更申込書'!W53)</f>
      </c>
      <c r="X53" s="191"/>
      <c r="Y53" s="191"/>
      <c r="Z53" s="191"/>
      <c r="AA53" s="191"/>
      <c r="AB53" s="191"/>
      <c r="AC53" s="191"/>
      <c r="AD53" s="191"/>
      <c r="AE53" s="191"/>
      <c r="AF53" s="191"/>
      <c r="AG53" s="191"/>
      <c r="AH53" s="191"/>
      <c r="AI53" s="191"/>
      <c r="AJ53" s="191"/>
      <c r="AK53" s="191"/>
      <c r="AL53" s="191"/>
      <c r="AM53" s="100"/>
    </row>
    <row r="54" spans="1:39" ht="13.5">
      <c r="A54" s="198"/>
      <c r="B54" s="198"/>
      <c r="C54" s="198"/>
      <c r="D54" s="198"/>
      <c r="E54" s="198"/>
      <c r="F54" s="198"/>
      <c r="G54" s="198"/>
      <c r="H54" s="198"/>
      <c r="I54" s="198"/>
      <c r="J54" s="98"/>
      <c r="K54" s="101" t="str">
        <f>'書式7・製造販売後調査実施計画等変更申込書'!K54</f>
        <v>□</v>
      </c>
      <c r="L54" s="101" t="str">
        <f>'書式7・製造販売後調査実施計画等変更申込書'!L54</f>
        <v>説明文書・同意文書</v>
      </c>
      <c r="M54" s="98"/>
      <c r="N54" s="98"/>
      <c r="O54" s="98"/>
      <c r="P54" s="98"/>
      <c r="Q54" s="98"/>
      <c r="R54" s="98"/>
      <c r="S54" s="98"/>
      <c r="T54" s="98"/>
      <c r="U54" s="98"/>
      <c r="V54" s="98" t="s">
        <v>331</v>
      </c>
      <c r="W54" s="191">
        <f>IF('書式7・製造販売後調査実施計画等変更申込書'!W54="","",'書式7・製造販売後調査実施計画等変更申込書'!W54)</f>
      </c>
      <c r="X54" s="191"/>
      <c r="Y54" s="191"/>
      <c r="Z54" s="191"/>
      <c r="AA54" s="191"/>
      <c r="AB54" s="191"/>
      <c r="AC54" s="191"/>
      <c r="AD54" s="191"/>
      <c r="AE54" s="191"/>
      <c r="AF54" s="191"/>
      <c r="AG54" s="191"/>
      <c r="AH54" s="191"/>
      <c r="AI54" s="191"/>
      <c r="AJ54" s="191"/>
      <c r="AK54" s="191"/>
      <c r="AL54" s="191"/>
      <c r="AM54" s="100" t="s">
        <v>333</v>
      </c>
    </row>
    <row r="55" spans="1:39" ht="13.5">
      <c r="A55" s="198"/>
      <c r="B55" s="198"/>
      <c r="C55" s="198"/>
      <c r="D55" s="198"/>
      <c r="E55" s="198"/>
      <c r="F55" s="198"/>
      <c r="G55" s="198"/>
      <c r="H55" s="198"/>
      <c r="I55" s="198"/>
      <c r="J55" s="98"/>
      <c r="K55" s="101" t="str">
        <f>'書式7・製造販売後調査実施計画等変更申込書'!K55</f>
        <v>□</v>
      </c>
      <c r="L55" s="101" t="str">
        <f>'書式7・製造販売後調査実施計画等変更申込書'!L55</f>
        <v>その他参考資料</v>
      </c>
      <c r="M55" s="98"/>
      <c r="N55" s="98"/>
      <c r="O55" s="98"/>
      <c r="P55" s="98"/>
      <c r="Q55" s="98"/>
      <c r="R55" s="98"/>
      <c r="S55" s="98"/>
      <c r="T55" s="98"/>
      <c r="U55" s="98"/>
      <c r="V55" s="98" t="s">
        <v>331</v>
      </c>
      <c r="W55" s="191">
        <f>IF('書式7・製造販売後調査実施計画等変更申込書'!W55="","",'書式7・製造販売後調査実施計画等変更申込書'!W55)</f>
      </c>
      <c r="X55" s="191"/>
      <c r="Y55" s="191"/>
      <c r="Z55" s="191"/>
      <c r="AA55" s="191"/>
      <c r="AB55" s="191"/>
      <c r="AC55" s="191"/>
      <c r="AD55" s="191"/>
      <c r="AE55" s="191"/>
      <c r="AF55" s="191"/>
      <c r="AG55" s="191"/>
      <c r="AH55" s="191"/>
      <c r="AI55" s="191"/>
      <c r="AJ55" s="191"/>
      <c r="AK55" s="191"/>
      <c r="AL55" s="191"/>
      <c r="AM55" s="100" t="s">
        <v>333</v>
      </c>
    </row>
    <row r="56" spans="1:39" ht="13.5">
      <c r="A56" s="198"/>
      <c r="B56" s="198"/>
      <c r="C56" s="198"/>
      <c r="D56" s="198"/>
      <c r="E56" s="198"/>
      <c r="F56" s="198"/>
      <c r="G56" s="198"/>
      <c r="H56" s="198"/>
      <c r="I56" s="198"/>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3"/>
    </row>
  </sheetData>
  <sheetProtection/>
  <mergeCells count="38">
    <mergeCell ref="T1:W1"/>
    <mergeCell ref="W49:AL49"/>
    <mergeCell ref="W50:AL50"/>
    <mergeCell ref="A6:AM7"/>
    <mergeCell ref="V11:Y11"/>
    <mergeCell ref="AA4:AD4"/>
    <mergeCell ref="AF4:AG4"/>
    <mergeCell ref="AI4:AJ4"/>
    <mergeCell ref="A26:I26"/>
    <mergeCell ref="J26:AM26"/>
    <mergeCell ref="A48:I56"/>
    <mergeCell ref="A41:I41"/>
    <mergeCell ref="K41:V41"/>
    <mergeCell ref="X41:Y41"/>
    <mergeCell ref="AA41:AL41"/>
    <mergeCell ref="A42:I42"/>
    <mergeCell ref="J42:N42"/>
    <mergeCell ref="A43:I47"/>
    <mergeCell ref="W55:AL55"/>
    <mergeCell ref="A27:I29"/>
    <mergeCell ref="J27:AM29"/>
    <mergeCell ref="A30:I30"/>
    <mergeCell ref="J43:AM47"/>
    <mergeCell ref="A31:I31"/>
    <mergeCell ref="J31:L31"/>
    <mergeCell ref="V31:Z31"/>
    <mergeCell ref="A32:I40"/>
    <mergeCell ref="J32:AM40"/>
    <mergeCell ref="T2:W2"/>
    <mergeCell ref="X1:AM1"/>
    <mergeCell ref="W51:AL51"/>
    <mergeCell ref="W52:AL52"/>
    <mergeCell ref="W53:AL53"/>
    <mergeCell ref="W54:AL54"/>
    <mergeCell ref="A17:AM17"/>
    <mergeCell ref="A19:I23"/>
    <mergeCell ref="A25:I25"/>
    <mergeCell ref="J25:AM25"/>
  </mergeCells>
  <dataValidations count="1">
    <dataValidation type="list" allowBlank="1" showInputMessage="1" showErrorMessage="1" sqref="K19:K20 K23 L21:L22">
      <formula1>"■,□"</formula1>
    </dataValidation>
  </dataValidation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書式3</oddHeader>
  </headerFooter>
  <legacyDrawing r:id="rId2"/>
</worksheet>
</file>

<file path=xl/worksheets/sheet7.xml><?xml version="1.0" encoding="utf-8"?>
<worksheet xmlns="http://schemas.openxmlformats.org/spreadsheetml/2006/main" xmlns:r="http://schemas.openxmlformats.org/officeDocument/2006/relationships">
  <sheetPr>
    <tabColor theme="9" tint="0.5999900102615356"/>
  </sheetPr>
  <dimension ref="A1:BE111"/>
  <sheetViews>
    <sheetView zoomScaleSheetLayoutView="100" zoomScalePageLayoutView="0" workbookViewId="0" topLeftCell="A40">
      <selection activeCell="AN84" sqref="AN84"/>
    </sheetView>
  </sheetViews>
  <sheetFormatPr defaultColWidth="2.28125" defaultRowHeight="15"/>
  <cols>
    <col min="1" max="8" width="2.28125" style="0" customWidth="1"/>
    <col min="9" max="9" width="2.421875" style="0" bestFit="1" customWidth="1"/>
    <col min="10" max="29" width="2.28125" style="0" customWidth="1"/>
  </cols>
  <sheetData>
    <row r="1" spans="20:39" ht="13.5">
      <c r="T1" s="190" t="s">
        <v>0</v>
      </c>
      <c r="U1" s="190"/>
      <c r="V1" s="190"/>
      <c r="W1" s="190"/>
      <c r="X1" s="190">
        <f>IF('入力シート'!C7="","",'入力シート'!C7)</f>
      </c>
      <c r="Y1" s="190"/>
      <c r="Z1" s="190"/>
      <c r="AA1" s="190"/>
      <c r="AB1" s="190"/>
      <c r="AC1" s="190"/>
      <c r="AD1" s="190"/>
      <c r="AE1" s="190"/>
      <c r="AF1" s="190"/>
      <c r="AG1" s="190"/>
      <c r="AH1" s="190"/>
      <c r="AI1" s="190"/>
      <c r="AJ1" s="190"/>
      <c r="AK1" s="190"/>
      <c r="AL1" s="190"/>
      <c r="AM1" s="190"/>
    </row>
    <row r="2" spans="20:39" ht="13.5">
      <c r="T2" s="190" t="s">
        <v>1</v>
      </c>
      <c r="U2" s="190"/>
      <c r="V2" s="190"/>
      <c r="W2" s="190"/>
      <c r="X2" s="173" t="str">
        <f>IF('入力シート'!C9="医薬品","■","□")</f>
        <v>□</v>
      </c>
      <c r="Y2" s="174" t="s">
        <v>28</v>
      </c>
      <c r="Z2" s="175"/>
      <c r="AA2" s="5"/>
      <c r="AB2" s="174" t="str">
        <f>IF('入力シート'!C9="医療機器","■","□")</f>
        <v>□</v>
      </c>
      <c r="AC2" s="174" t="s">
        <v>29</v>
      </c>
      <c r="AD2" s="5"/>
      <c r="AE2" s="174"/>
      <c r="AF2" s="5"/>
      <c r="AG2" s="174" t="str">
        <f>IF('入力シート'!C9="再生医療等製品","■","□")</f>
        <v>□</v>
      </c>
      <c r="AH2" s="174" t="s">
        <v>360</v>
      </c>
      <c r="AI2" s="5"/>
      <c r="AJ2" s="174"/>
      <c r="AK2" s="174"/>
      <c r="AL2" s="174"/>
      <c r="AM2" s="6"/>
    </row>
    <row r="4" spans="25:41" ht="13.5">
      <c r="Y4" s="97" t="s">
        <v>2</v>
      </c>
      <c r="Z4" s="97"/>
      <c r="AA4" s="195"/>
      <c r="AB4" s="195"/>
      <c r="AC4" s="195"/>
      <c r="AD4" s="195"/>
      <c r="AE4" s="97" t="s">
        <v>230</v>
      </c>
      <c r="AF4" s="195"/>
      <c r="AG4" s="195"/>
      <c r="AH4" s="97" t="s">
        <v>231</v>
      </c>
      <c r="AI4" s="195"/>
      <c r="AJ4" s="195"/>
      <c r="AK4" s="97" t="s">
        <v>232</v>
      </c>
      <c r="AL4" s="97"/>
      <c r="AO4" s="2"/>
    </row>
    <row r="5" ht="13.5">
      <c r="AO5" s="2"/>
    </row>
    <row r="6" spans="1:39" ht="13.5">
      <c r="A6" s="193" t="s">
        <v>248</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row>
    <row r="7" spans="1:39" ht="13.5">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row>
    <row r="8" s="29" customFormat="1" ht="13.5" customHeight="1"/>
    <row r="10" ht="13.5" customHeight="1">
      <c r="B10" t="s">
        <v>3</v>
      </c>
    </row>
    <row r="11" spans="21:27" ht="13.5" customHeight="1">
      <c r="U11" s="17"/>
      <c r="V11" s="194"/>
      <c r="W11" s="194"/>
      <c r="X11" s="194"/>
      <c r="Y11" s="194"/>
      <c r="Z11" s="19"/>
      <c r="AA11" s="19"/>
    </row>
    <row r="12" spans="21:38" ht="13.5">
      <c r="U12" s="20"/>
      <c r="W12" s="25"/>
      <c r="Y12" s="25" t="s">
        <v>307</v>
      </c>
      <c r="Z12" s="25"/>
      <c r="AA12" s="25"/>
      <c r="AL12" s="17"/>
    </row>
    <row r="13" spans="21:38" ht="13.5">
      <c r="U13" s="20"/>
      <c r="V13" s="25"/>
      <c r="W13" s="25"/>
      <c r="Y13" t="s">
        <v>212</v>
      </c>
      <c r="Z13" s="25"/>
      <c r="AA13" s="25"/>
      <c r="AK13" t="s">
        <v>237</v>
      </c>
      <c r="AL13" s="17"/>
    </row>
    <row r="15" spans="1:39" ht="13.5">
      <c r="A15" s="196" t="s">
        <v>251</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row>
    <row r="16" spans="1:39" ht="13.5">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row>
    <row r="18" spans="1:39" ht="13.5">
      <c r="A18" s="197" t="s">
        <v>11</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row>
    <row r="20" spans="1:39" ht="13.5">
      <c r="A20" s="198" t="s">
        <v>12</v>
      </c>
      <c r="B20" s="198"/>
      <c r="C20" s="198"/>
      <c r="D20" s="198"/>
      <c r="E20" s="198"/>
      <c r="F20" s="198"/>
      <c r="G20" s="198"/>
      <c r="H20" s="198"/>
      <c r="I20" s="198"/>
      <c r="J20" s="199">
        <f>IF('入力シート'!C11="","",'入力シート'!C11)</f>
      </c>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row>
    <row r="21" spans="1:39" ht="13.5">
      <c r="A21" s="198" t="s">
        <v>13</v>
      </c>
      <c r="B21" s="198"/>
      <c r="C21" s="198"/>
      <c r="D21" s="198"/>
      <c r="E21" s="198"/>
      <c r="F21" s="198"/>
      <c r="G21" s="198"/>
      <c r="H21" s="198"/>
      <c r="I21" s="198"/>
      <c r="J21" s="202">
        <f>IF('入力シート'!C13="","",'入力シート'!C13)</f>
      </c>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4"/>
    </row>
    <row r="22" spans="1:39" ht="13.5">
      <c r="A22" s="198"/>
      <c r="B22" s="198"/>
      <c r="C22" s="198"/>
      <c r="D22" s="198"/>
      <c r="E22" s="198"/>
      <c r="F22" s="198"/>
      <c r="G22" s="198"/>
      <c r="H22" s="198"/>
      <c r="I22" s="198"/>
      <c r="J22" s="322"/>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4"/>
    </row>
    <row r="23" spans="1:39" ht="13.5">
      <c r="A23" s="198"/>
      <c r="B23" s="198"/>
      <c r="C23" s="198"/>
      <c r="D23" s="198"/>
      <c r="E23" s="198"/>
      <c r="F23" s="198"/>
      <c r="G23" s="198"/>
      <c r="H23" s="198"/>
      <c r="I23" s="198"/>
      <c r="J23" s="205"/>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row>
    <row r="24" spans="1:39" ht="13.5">
      <c r="A24" s="198" t="s">
        <v>14</v>
      </c>
      <c r="B24" s="198"/>
      <c r="C24" s="198"/>
      <c r="D24" s="198"/>
      <c r="E24" s="198"/>
      <c r="F24" s="198"/>
      <c r="G24" s="198"/>
      <c r="H24" s="198"/>
      <c r="I24" s="198"/>
      <c r="J24" s="4"/>
      <c r="K24" s="5" t="str">
        <f>IF('入力シート'!$C$10="使用成績調査","■","□")</f>
        <v>□</v>
      </c>
      <c r="L24" s="5" t="s">
        <v>17</v>
      </c>
      <c r="M24" s="5"/>
      <c r="N24" s="5"/>
      <c r="O24" s="5"/>
      <c r="P24" s="5"/>
      <c r="Q24" s="5"/>
      <c r="R24" s="5"/>
      <c r="S24" s="5" t="str">
        <f>IF('入力シート'!$C$10="特定使用成績調査","■","□")</f>
        <v>□</v>
      </c>
      <c r="T24" s="5" t="s">
        <v>18</v>
      </c>
      <c r="U24" s="5"/>
      <c r="V24" s="5"/>
      <c r="W24" s="5"/>
      <c r="X24" s="5"/>
      <c r="Y24" s="5"/>
      <c r="Z24" s="5"/>
      <c r="AA24" s="5"/>
      <c r="AB24" s="5"/>
      <c r="AC24" s="5"/>
      <c r="AD24" s="5"/>
      <c r="AE24" s="5"/>
      <c r="AF24" s="5"/>
      <c r="AG24" s="5"/>
      <c r="AH24" s="5"/>
      <c r="AI24" s="5"/>
      <c r="AJ24" s="5"/>
      <c r="AK24" s="5"/>
      <c r="AL24" s="5"/>
      <c r="AM24" s="6"/>
    </row>
    <row r="25" spans="1:39" ht="13.5">
      <c r="A25" s="335" t="s">
        <v>197</v>
      </c>
      <c r="B25" s="336"/>
      <c r="C25" s="336"/>
      <c r="D25" s="336"/>
      <c r="E25" s="336"/>
      <c r="F25" s="336"/>
      <c r="G25" s="336"/>
      <c r="H25" s="336"/>
      <c r="I25" s="337"/>
      <c r="J25" s="117"/>
      <c r="K25" s="105" t="s">
        <v>201</v>
      </c>
      <c r="L25" s="105" t="s">
        <v>198</v>
      </c>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19"/>
      <c r="AM25" s="106"/>
    </row>
    <row r="26" spans="1:39" ht="13.5">
      <c r="A26" s="338"/>
      <c r="B26" s="303"/>
      <c r="C26" s="303"/>
      <c r="D26" s="303"/>
      <c r="E26" s="303"/>
      <c r="F26" s="303"/>
      <c r="G26" s="303"/>
      <c r="H26" s="303"/>
      <c r="I26" s="339"/>
      <c r="J26" s="120"/>
      <c r="K26" s="98" t="s">
        <v>201</v>
      </c>
      <c r="L26" s="98" t="s">
        <v>199</v>
      </c>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100"/>
    </row>
    <row r="27" spans="1:39" ht="13.5">
      <c r="A27" s="338"/>
      <c r="B27" s="303"/>
      <c r="C27" s="303"/>
      <c r="D27" s="303"/>
      <c r="E27" s="303"/>
      <c r="F27" s="303"/>
      <c r="G27" s="303"/>
      <c r="H27" s="303"/>
      <c r="I27" s="339"/>
      <c r="J27" s="120"/>
      <c r="K27" s="98"/>
      <c r="L27" s="98"/>
      <c r="M27" s="98" t="s">
        <v>201</v>
      </c>
      <c r="N27" s="98" t="s">
        <v>334</v>
      </c>
      <c r="O27" s="98"/>
      <c r="P27" s="98"/>
      <c r="Q27" s="98"/>
      <c r="R27" s="98"/>
      <c r="S27" s="98"/>
      <c r="T27" s="98"/>
      <c r="U27" s="98"/>
      <c r="V27" s="98"/>
      <c r="W27" s="98" t="s">
        <v>329</v>
      </c>
      <c r="X27" s="98"/>
      <c r="Y27" s="98"/>
      <c r="Z27" s="98"/>
      <c r="AA27" s="98"/>
      <c r="AB27" s="98"/>
      <c r="AC27" s="98"/>
      <c r="AD27" s="98"/>
      <c r="AE27" s="98"/>
      <c r="AF27" s="98"/>
      <c r="AG27" s="98"/>
      <c r="AH27" s="98"/>
      <c r="AI27" s="98"/>
      <c r="AJ27" s="98"/>
      <c r="AK27" s="98"/>
      <c r="AL27" s="98"/>
      <c r="AM27" s="100"/>
    </row>
    <row r="28" spans="1:39" ht="13.5">
      <c r="A28" s="338"/>
      <c r="B28" s="303"/>
      <c r="C28" s="303"/>
      <c r="D28" s="303"/>
      <c r="E28" s="303"/>
      <c r="F28" s="303"/>
      <c r="G28" s="303"/>
      <c r="H28" s="303"/>
      <c r="I28" s="339"/>
      <c r="J28" s="120"/>
      <c r="K28" s="98"/>
      <c r="L28" s="98"/>
      <c r="M28" s="98" t="s">
        <v>201</v>
      </c>
      <c r="N28" s="98" t="s">
        <v>335</v>
      </c>
      <c r="O28" s="98"/>
      <c r="P28" s="98"/>
      <c r="Q28" s="98"/>
      <c r="R28" s="98"/>
      <c r="S28" s="98"/>
      <c r="T28" s="98"/>
      <c r="U28" s="98"/>
      <c r="V28" s="98"/>
      <c r="W28" s="98"/>
      <c r="X28" s="98" t="s">
        <v>329</v>
      </c>
      <c r="Y28" s="98"/>
      <c r="Z28" s="98"/>
      <c r="AA28" s="98"/>
      <c r="AB28" s="98"/>
      <c r="AC28" s="98"/>
      <c r="AD28" s="98"/>
      <c r="AE28" s="98"/>
      <c r="AF28" s="98"/>
      <c r="AG28" s="98"/>
      <c r="AH28" s="98"/>
      <c r="AI28" s="98"/>
      <c r="AJ28" s="98"/>
      <c r="AK28" s="98"/>
      <c r="AL28" s="99"/>
      <c r="AM28" s="100"/>
    </row>
    <row r="29" spans="1:39" ht="13.5">
      <c r="A29" s="338"/>
      <c r="B29" s="303"/>
      <c r="C29" s="303"/>
      <c r="D29" s="303"/>
      <c r="E29" s="303"/>
      <c r="F29" s="303"/>
      <c r="G29" s="303"/>
      <c r="H29" s="303"/>
      <c r="I29" s="339"/>
      <c r="J29" s="120"/>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100"/>
    </row>
    <row r="30" spans="1:39" ht="13.5">
      <c r="A30" s="340"/>
      <c r="B30" s="341"/>
      <c r="C30" s="341"/>
      <c r="D30" s="341"/>
      <c r="E30" s="341"/>
      <c r="F30" s="341"/>
      <c r="G30" s="341"/>
      <c r="H30" s="341"/>
      <c r="I30" s="342"/>
      <c r="J30" s="104"/>
      <c r="K30" s="102" t="s">
        <v>201</v>
      </c>
      <c r="L30" s="102" t="s">
        <v>200</v>
      </c>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3"/>
    </row>
    <row r="31" spans="1:39" ht="13.5">
      <c r="A31" s="335" t="s">
        <v>243</v>
      </c>
      <c r="B31" s="336"/>
      <c r="C31" s="336"/>
      <c r="D31" s="336"/>
      <c r="E31" s="336"/>
      <c r="F31" s="336"/>
      <c r="G31" s="336"/>
      <c r="H31" s="336"/>
      <c r="I31" s="337"/>
      <c r="J31" s="120" t="s">
        <v>201</v>
      </c>
      <c r="K31" s="98" t="s">
        <v>244</v>
      </c>
      <c r="L31" s="98"/>
      <c r="M31" s="98"/>
      <c r="N31" s="98"/>
      <c r="O31" s="98"/>
      <c r="P31" s="98"/>
      <c r="Q31" s="98" t="s">
        <v>245</v>
      </c>
      <c r="R31" s="98"/>
      <c r="S31" s="98"/>
      <c r="T31" s="98"/>
      <c r="U31" s="98"/>
      <c r="V31" s="98"/>
      <c r="W31" s="98"/>
      <c r="X31" s="98"/>
      <c r="Y31" s="98"/>
      <c r="Z31" s="98"/>
      <c r="AA31" s="98"/>
      <c r="AB31" s="98"/>
      <c r="AC31" s="98"/>
      <c r="AD31" s="98"/>
      <c r="AE31" s="98"/>
      <c r="AF31" s="98"/>
      <c r="AG31" s="98"/>
      <c r="AH31" s="98"/>
      <c r="AI31" s="98"/>
      <c r="AJ31" s="98"/>
      <c r="AK31" s="98"/>
      <c r="AL31" s="98"/>
      <c r="AM31" s="100"/>
    </row>
    <row r="32" spans="1:39" ht="13.5">
      <c r="A32" s="340"/>
      <c r="B32" s="341"/>
      <c r="C32" s="341"/>
      <c r="D32" s="341"/>
      <c r="E32" s="341"/>
      <c r="F32" s="341"/>
      <c r="G32" s="341"/>
      <c r="H32" s="341"/>
      <c r="I32" s="342"/>
      <c r="J32" s="120" t="s">
        <v>201</v>
      </c>
      <c r="K32" s="98" t="s">
        <v>246</v>
      </c>
      <c r="L32" s="102"/>
      <c r="M32" s="102"/>
      <c r="N32" s="102"/>
      <c r="O32" s="102"/>
      <c r="P32" s="102"/>
      <c r="Q32" s="102" t="s">
        <v>245</v>
      </c>
      <c r="R32" s="102"/>
      <c r="S32" s="102"/>
      <c r="T32" s="102"/>
      <c r="U32" s="102"/>
      <c r="V32" s="102"/>
      <c r="W32" s="102"/>
      <c r="X32" s="102"/>
      <c r="Y32" s="102"/>
      <c r="Z32" s="102"/>
      <c r="AA32" s="102"/>
      <c r="AB32" s="102"/>
      <c r="AC32" s="102"/>
      <c r="AD32" s="102"/>
      <c r="AE32" s="102"/>
      <c r="AF32" s="102"/>
      <c r="AG32" s="102"/>
      <c r="AH32" s="102"/>
      <c r="AI32" s="102"/>
      <c r="AJ32" s="102"/>
      <c r="AK32" s="102"/>
      <c r="AL32" s="102"/>
      <c r="AM32" s="103"/>
    </row>
    <row r="33" spans="1:39" ht="13.5">
      <c r="A33" s="232" t="s">
        <v>242</v>
      </c>
      <c r="B33" s="232"/>
      <c r="C33" s="232"/>
      <c r="D33" s="232"/>
      <c r="E33" s="232"/>
      <c r="F33" s="232"/>
      <c r="G33" s="232"/>
      <c r="H33" s="232"/>
      <c r="I33" s="232"/>
      <c r="J33" s="117"/>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6"/>
    </row>
    <row r="34" spans="1:39" ht="13.5">
      <c r="A34" s="232"/>
      <c r="B34" s="232"/>
      <c r="C34" s="232"/>
      <c r="D34" s="232"/>
      <c r="E34" s="232"/>
      <c r="F34" s="232"/>
      <c r="G34" s="232"/>
      <c r="H34" s="232"/>
      <c r="I34" s="232"/>
      <c r="J34" s="98" t="s">
        <v>201</v>
      </c>
      <c r="K34" s="98" t="s">
        <v>204</v>
      </c>
      <c r="L34" s="97"/>
      <c r="M34" s="98"/>
      <c r="N34" s="98" t="s">
        <v>201</v>
      </c>
      <c r="O34" s="98" t="s">
        <v>205</v>
      </c>
      <c r="P34" s="98"/>
      <c r="Q34" s="98"/>
      <c r="R34" s="98"/>
      <c r="S34" s="98"/>
      <c r="T34" s="98"/>
      <c r="U34" s="97"/>
      <c r="V34" s="98" t="s">
        <v>201</v>
      </c>
      <c r="W34" s="98" t="s">
        <v>206</v>
      </c>
      <c r="X34" s="97"/>
      <c r="Y34" s="98" t="s">
        <v>201</v>
      </c>
      <c r="Z34" s="98" t="s">
        <v>207</v>
      </c>
      <c r="AA34" s="98"/>
      <c r="AB34" s="98"/>
      <c r="AC34" s="98"/>
      <c r="AD34" s="98"/>
      <c r="AE34" s="98"/>
      <c r="AF34" s="98"/>
      <c r="AG34" s="98"/>
      <c r="AH34" s="97"/>
      <c r="AI34" s="98" t="s">
        <v>201</v>
      </c>
      <c r="AJ34" s="98" t="s">
        <v>208</v>
      </c>
      <c r="AK34" s="98"/>
      <c r="AL34" s="98"/>
      <c r="AM34" s="100"/>
    </row>
    <row r="35" spans="1:39" ht="13.5">
      <c r="A35" s="232"/>
      <c r="B35" s="232"/>
      <c r="C35" s="232"/>
      <c r="D35" s="232"/>
      <c r="E35" s="232"/>
      <c r="F35" s="232"/>
      <c r="G35" s="232"/>
      <c r="H35" s="232"/>
      <c r="I35" s="232"/>
      <c r="J35" s="104"/>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row>
    <row r="36" spans="1:39" ht="13.5" customHeight="1">
      <c r="A36" s="314" t="s">
        <v>249</v>
      </c>
      <c r="B36" s="314"/>
      <c r="C36" s="314"/>
      <c r="D36" s="314"/>
      <c r="E36" s="314"/>
      <c r="F36" s="314"/>
      <c r="G36" s="314"/>
      <c r="H36" s="314"/>
      <c r="I36" s="314"/>
      <c r="J36" s="117"/>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row>
    <row r="37" spans="1:39" ht="13.5">
      <c r="A37" s="314"/>
      <c r="B37" s="314"/>
      <c r="C37" s="314"/>
      <c r="D37" s="314"/>
      <c r="E37" s="314"/>
      <c r="F37" s="314"/>
      <c r="G37" s="314"/>
      <c r="H37" s="314"/>
      <c r="I37" s="314"/>
      <c r="J37" s="120"/>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100"/>
    </row>
    <row r="38" spans="1:39" ht="13.5">
      <c r="A38" s="314"/>
      <c r="B38" s="314"/>
      <c r="C38" s="314"/>
      <c r="D38" s="314"/>
      <c r="E38" s="314"/>
      <c r="F38" s="314"/>
      <c r="G38" s="314"/>
      <c r="H38" s="314"/>
      <c r="I38" s="314"/>
      <c r="J38" s="120"/>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100"/>
    </row>
    <row r="39" spans="1:39" ht="13.5">
      <c r="A39" s="314"/>
      <c r="B39" s="314"/>
      <c r="C39" s="314"/>
      <c r="D39" s="314"/>
      <c r="E39" s="314"/>
      <c r="F39" s="314"/>
      <c r="G39" s="314"/>
      <c r="H39" s="314"/>
      <c r="I39" s="314"/>
      <c r="J39" s="104"/>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row>
    <row r="40" spans="1:39" ht="13.5">
      <c r="A40" s="232" t="s">
        <v>80</v>
      </c>
      <c r="B40" s="232"/>
      <c r="C40" s="232"/>
      <c r="D40" s="232"/>
      <c r="E40" s="232"/>
      <c r="F40" s="232"/>
      <c r="G40" s="232"/>
      <c r="H40" s="232"/>
      <c r="I40" s="232"/>
      <c r="J40" s="117"/>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ht="13.5">
      <c r="A41" s="232"/>
      <c r="B41" s="232"/>
      <c r="C41" s="232"/>
      <c r="D41" s="232"/>
      <c r="E41" s="232"/>
      <c r="F41" s="232"/>
      <c r="G41" s="232"/>
      <c r="H41" s="232"/>
      <c r="I41" s="232"/>
      <c r="J41" s="120"/>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100"/>
    </row>
    <row r="42" spans="1:39" ht="13.5">
      <c r="A42" s="232"/>
      <c r="B42" s="232"/>
      <c r="C42" s="232"/>
      <c r="D42" s="232"/>
      <c r="E42" s="232"/>
      <c r="F42" s="232"/>
      <c r="G42" s="232"/>
      <c r="H42" s="232"/>
      <c r="I42" s="232"/>
      <c r="J42" s="104"/>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3"/>
    </row>
    <row r="44" spans="25:41" ht="13.5">
      <c r="Y44" s="97" t="s">
        <v>2</v>
      </c>
      <c r="Z44" s="97"/>
      <c r="AA44" s="195"/>
      <c r="AB44" s="195"/>
      <c r="AC44" s="195"/>
      <c r="AD44" s="195"/>
      <c r="AE44" s="97" t="s">
        <v>230</v>
      </c>
      <c r="AF44" s="195"/>
      <c r="AG44" s="195"/>
      <c r="AH44" s="97" t="s">
        <v>231</v>
      </c>
      <c r="AI44" s="195"/>
      <c r="AJ44" s="195"/>
      <c r="AK44" s="97" t="s">
        <v>232</v>
      </c>
      <c r="AL44" s="97"/>
      <c r="AO44" s="2"/>
    </row>
    <row r="45" spans="25:41" ht="13.5">
      <c r="Y45" s="122"/>
      <c r="Z45" s="122"/>
      <c r="AA45" s="123"/>
      <c r="AB45" s="123"/>
      <c r="AC45" s="123"/>
      <c r="AD45" s="123"/>
      <c r="AE45" s="122"/>
      <c r="AF45" s="123"/>
      <c r="AG45" s="123"/>
      <c r="AH45" s="122"/>
      <c r="AI45" s="123"/>
      <c r="AJ45" s="123"/>
      <c r="AK45" s="122"/>
      <c r="AL45" s="122"/>
      <c r="AO45" s="2"/>
    </row>
    <row r="46" spans="2:21" ht="13.5">
      <c r="B46" t="s">
        <v>5</v>
      </c>
      <c r="I46">
        <f>'入力シート'!C22</f>
        <v>0</v>
      </c>
      <c r="U46" t="s">
        <v>358</v>
      </c>
    </row>
    <row r="47" spans="2:21" ht="13.5">
      <c r="B47" t="s">
        <v>4</v>
      </c>
      <c r="I47">
        <f>'入力シート'!I6</f>
        <v>0</v>
      </c>
      <c r="U47" t="s">
        <v>358</v>
      </c>
    </row>
    <row r="49" spans="1:39" ht="13.5" customHeight="1">
      <c r="A49" s="125" t="s">
        <v>247</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ht="13.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21:38" ht="13.5">
      <c r="U51" s="20"/>
      <c r="W51" s="96"/>
      <c r="Y51" s="96" t="s">
        <v>194</v>
      </c>
      <c r="Z51" s="96"/>
      <c r="AA51" s="96"/>
      <c r="AL51" s="17" t="s">
        <v>174</v>
      </c>
    </row>
    <row r="52" spans="21:27" ht="13.5">
      <c r="U52" s="20"/>
      <c r="V52" s="96"/>
      <c r="W52" s="96"/>
      <c r="Z52" s="96"/>
      <c r="AA52" s="96"/>
    </row>
    <row r="53" spans="1:39" ht="13.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2:5" ht="13.5">
      <c r="B54" s="28" t="s">
        <v>250</v>
      </c>
      <c r="E54" s="28"/>
    </row>
    <row r="55" spans="2:5" ht="13.5">
      <c r="B55" s="27" t="s">
        <v>209</v>
      </c>
      <c r="E55" s="27"/>
    </row>
    <row r="56" spans="2:5" ht="13.5">
      <c r="B56" s="27"/>
      <c r="E56" s="27"/>
    </row>
    <row r="57" spans="2:38" ht="13.5">
      <c r="B57" s="367" t="s">
        <v>270</v>
      </c>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row>
    <row r="58" spans="2:38" ht="13.5">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row>
    <row r="59" spans="2:38" ht="14.25">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row>
    <row r="60" spans="2:39" ht="13.5">
      <c r="B60" s="368" t="s">
        <v>271</v>
      </c>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row>
    <row r="61" spans="2:57" ht="13.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BE61" s="156"/>
    </row>
    <row r="62" spans="2:39" ht="13.5">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row>
    <row r="63" spans="2:5" ht="13.5">
      <c r="B63" s="27"/>
      <c r="E63" s="27"/>
    </row>
    <row r="64" spans="2:39" ht="20.25" customHeight="1">
      <c r="B64" s="369" t="s">
        <v>238</v>
      </c>
      <c r="C64" s="370"/>
      <c r="D64" s="370"/>
      <c r="E64" s="370"/>
      <c r="F64" s="370"/>
      <c r="G64" s="370"/>
      <c r="H64" s="370"/>
      <c r="I64" s="370"/>
      <c r="J64" s="369" t="s">
        <v>240</v>
      </c>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4"/>
    </row>
    <row r="65" spans="2:39" ht="20.25" customHeight="1">
      <c r="B65" s="371" t="s">
        <v>239</v>
      </c>
      <c r="C65" s="372"/>
      <c r="D65" s="372"/>
      <c r="E65" s="372"/>
      <c r="F65" s="372"/>
      <c r="G65" s="372"/>
      <c r="H65" s="372"/>
      <c r="I65" s="372"/>
      <c r="J65" s="371" t="s">
        <v>272</v>
      </c>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3"/>
    </row>
    <row r="66" spans="2:39" ht="13.5" customHeight="1">
      <c r="B66" s="361" t="s">
        <v>276</v>
      </c>
      <c r="C66" s="362"/>
      <c r="D66" s="362"/>
      <c r="E66" s="362"/>
      <c r="F66" s="362"/>
      <c r="G66" s="362"/>
      <c r="H66" s="362"/>
      <c r="I66" s="363"/>
      <c r="J66" s="232" t="s">
        <v>273</v>
      </c>
      <c r="K66" s="232"/>
      <c r="L66" s="232"/>
      <c r="M66" s="232"/>
      <c r="N66" s="232"/>
      <c r="O66" s="232"/>
      <c r="P66" s="232"/>
      <c r="Q66" s="232"/>
      <c r="R66" s="232" t="s">
        <v>241</v>
      </c>
      <c r="S66" s="232"/>
      <c r="T66" s="232"/>
      <c r="U66" s="232"/>
      <c r="V66" s="232"/>
      <c r="W66" s="232"/>
      <c r="X66" s="232"/>
      <c r="Y66" s="232"/>
      <c r="Z66" s="232"/>
      <c r="AA66" s="232"/>
      <c r="AB66" s="232" t="s">
        <v>274</v>
      </c>
      <c r="AC66" s="232"/>
      <c r="AD66" s="232"/>
      <c r="AE66" s="232"/>
      <c r="AF66" s="232" t="s">
        <v>275</v>
      </c>
      <c r="AG66" s="232"/>
      <c r="AH66" s="232"/>
      <c r="AI66" s="232"/>
      <c r="AJ66" s="232"/>
      <c r="AK66" s="232"/>
      <c r="AL66" s="232"/>
      <c r="AM66" s="232"/>
    </row>
    <row r="67" spans="2:39" ht="13.5" customHeight="1">
      <c r="B67" s="364"/>
      <c r="C67" s="365"/>
      <c r="D67" s="365"/>
      <c r="E67" s="365"/>
      <c r="F67" s="365"/>
      <c r="G67" s="365"/>
      <c r="H67" s="365"/>
      <c r="I67" s="366"/>
      <c r="J67" s="232">
        <v>1</v>
      </c>
      <c r="K67" s="232"/>
      <c r="L67" s="335" t="s">
        <v>369</v>
      </c>
      <c r="M67" s="336"/>
      <c r="N67" s="336"/>
      <c r="O67" s="336"/>
      <c r="P67" s="336"/>
      <c r="Q67" s="337"/>
      <c r="R67" s="343" t="s">
        <v>370</v>
      </c>
      <c r="S67" s="344"/>
      <c r="T67" s="344"/>
      <c r="U67" s="344"/>
      <c r="V67" s="344"/>
      <c r="W67" s="344"/>
      <c r="X67" s="344"/>
      <c r="Y67" s="344"/>
      <c r="Z67" s="344"/>
      <c r="AA67" s="345"/>
      <c r="AB67" s="232"/>
      <c r="AC67" s="232"/>
      <c r="AD67" s="232"/>
      <c r="AE67" s="232"/>
      <c r="AF67" s="381" t="s">
        <v>357</v>
      </c>
      <c r="AG67" s="381"/>
      <c r="AH67" s="381"/>
      <c r="AI67" s="381"/>
      <c r="AJ67" s="381"/>
      <c r="AK67" s="381"/>
      <c r="AL67" s="381"/>
      <c r="AM67" s="381"/>
    </row>
    <row r="68" spans="2:39" ht="13.5">
      <c r="B68" s="364"/>
      <c r="C68" s="365"/>
      <c r="D68" s="365"/>
      <c r="E68" s="365"/>
      <c r="F68" s="365"/>
      <c r="G68" s="365"/>
      <c r="H68" s="365"/>
      <c r="I68" s="366"/>
      <c r="J68" s="232"/>
      <c r="K68" s="232"/>
      <c r="L68" s="338"/>
      <c r="M68" s="303"/>
      <c r="N68" s="303"/>
      <c r="O68" s="303"/>
      <c r="P68" s="303"/>
      <c r="Q68" s="339"/>
      <c r="R68" s="346"/>
      <c r="S68" s="347"/>
      <c r="T68" s="347"/>
      <c r="U68" s="347"/>
      <c r="V68" s="347"/>
      <c r="W68" s="347"/>
      <c r="X68" s="347"/>
      <c r="Y68" s="347"/>
      <c r="Z68" s="347"/>
      <c r="AA68" s="348"/>
      <c r="AB68" s="232"/>
      <c r="AC68" s="232"/>
      <c r="AD68" s="232"/>
      <c r="AE68" s="232"/>
      <c r="AF68" s="381"/>
      <c r="AG68" s="381"/>
      <c r="AH68" s="381"/>
      <c r="AI68" s="381"/>
      <c r="AJ68" s="381"/>
      <c r="AK68" s="381"/>
      <c r="AL68" s="381"/>
      <c r="AM68" s="381"/>
    </row>
    <row r="69" spans="2:39" ht="13.5">
      <c r="B69" s="364"/>
      <c r="C69" s="365"/>
      <c r="D69" s="365"/>
      <c r="E69" s="365"/>
      <c r="F69" s="365"/>
      <c r="G69" s="365"/>
      <c r="H69" s="365"/>
      <c r="I69" s="366"/>
      <c r="J69" s="232"/>
      <c r="K69" s="232"/>
      <c r="L69" s="340"/>
      <c r="M69" s="341"/>
      <c r="N69" s="341"/>
      <c r="O69" s="341"/>
      <c r="P69" s="341"/>
      <c r="Q69" s="342"/>
      <c r="R69" s="349"/>
      <c r="S69" s="350"/>
      <c r="T69" s="350"/>
      <c r="U69" s="350"/>
      <c r="V69" s="350"/>
      <c r="W69" s="350"/>
      <c r="X69" s="350"/>
      <c r="Y69" s="350"/>
      <c r="Z69" s="350"/>
      <c r="AA69" s="351"/>
      <c r="AB69" s="232"/>
      <c r="AC69" s="232"/>
      <c r="AD69" s="232"/>
      <c r="AE69" s="232"/>
      <c r="AF69" s="381"/>
      <c r="AG69" s="381"/>
      <c r="AH69" s="381"/>
      <c r="AI69" s="381"/>
      <c r="AJ69" s="381"/>
      <c r="AK69" s="381"/>
      <c r="AL69" s="381"/>
      <c r="AM69" s="381"/>
    </row>
    <row r="70" spans="2:39" ht="12.75" customHeight="1">
      <c r="B70" s="364"/>
      <c r="C70" s="365"/>
      <c r="D70" s="365"/>
      <c r="E70" s="365"/>
      <c r="F70" s="365"/>
      <c r="G70" s="365"/>
      <c r="H70" s="365"/>
      <c r="I70" s="366"/>
      <c r="J70" s="232">
        <v>2</v>
      </c>
      <c r="K70" s="232"/>
      <c r="L70" s="335" t="s">
        <v>371</v>
      </c>
      <c r="M70" s="336"/>
      <c r="N70" s="336"/>
      <c r="O70" s="336"/>
      <c r="P70" s="336"/>
      <c r="Q70" s="337"/>
      <c r="R70" s="343" t="s">
        <v>372</v>
      </c>
      <c r="S70" s="344"/>
      <c r="T70" s="344"/>
      <c r="U70" s="344"/>
      <c r="V70" s="344"/>
      <c r="W70" s="344"/>
      <c r="X70" s="344"/>
      <c r="Y70" s="344"/>
      <c r="Z70" s="344"/>
      <c r="AA70" s="345"/>
      <c r="AB70" s="232"/>
      <c r="AC70" s="232"/>
      <c r="AD70" s="232"/>
      <c r="AE70" s="232"/>
      <c r="AF70" s="369"/>
      <c r="AG70" s="370"/>
      <c r="AH70" s="370"/>
      <c r="AI70" s="370"/>
      <c r="AJ70" s="370"/>
      <c r="AK70" s="370"/>
      <c r="AL70" s="370"/>
      <c r="AM70" s="374"/>
    </row>
    <row r="71" spans="2:39" ht="13.5">
      <c r="B71" s="364"/>
      <c r="C71" s="365"/>
      <c r="D71" s="365"/>
      <c r="E71" s="365"/>
      <c r="F71" s="365"/>
      <c r="G71" s="365"/>
      <c r="H71" s="365"/>
      <c r="I71" s="366"/>
      <c r="J71" s="232"/>
      <c r="K71" s="232"/>
      <c r="L71" s="338"/>
      <c r="M71" s="303"/>
      <c r="N71" s="303"/>
      <c r="O71" s="303"/>
      <c r="P71" s="303"/>
      <c r="Q71" s="339"/>
      <c r="R71" s="346"/>
      <c r="S71" s="347"/>
      <c r="T71" s="347"/>
      <c r="U71" s="347"/>
      <c r="V71" s="347"/>
      <c r="W71" s="347"/>
      <c r="X71" s="347"/>
      <c r="Y71" s="347"/>
      <c r="Z71" s="347"/>
      <c r="AA71" s="348"/>
      <c r="AB71" s="232"/>
      <c r="AC71" s="232"/>
      <c r="AD71" s="232"/>
      <c r="AE71" s="232"/>
      <c r="AF71" s="375"/>
      <c r="AG71" s="376"/>
      <c r="AH71" s="376"/>
      <c r="AI71" s="376"/>
      <c r="AJ71" s="376"/>
      <c r="AK71" s="376"/>
      <c r="AL71" s="376"/>
      <c r="AM71" s="377"/>
    </row>
    <row r="72" spans="2:39" ht="13.5">
      <c r="B72" s="364"/>
      <c r="C72" s="365"/>
      <c r="D72" s="365"/>
      <c r="E72" s="365"/>
      <c r="F72" s="365"/>
      <c r="G72" s="365"/>
      <c r="H72" s="365"/>
      <c r="I72" s="366"/>
      <c r="J72" s="232"/>
      <c r="K72" s="232"/>
      <c r="L72" s="340"/>
      <c r="M72" s="341"/>
      <c r="N72" s="341"/>
      <c r="O72" s="341"/>
      <c r="P72" s="341"/>
      <c r="Q72" s="342"/>
      <c r="R72" s="349"/>
      <c r="S72" s="350"/>
      <c r="T72" s="350"/>
      <c r="U72" s="350"/>
      <c r="V72" s="350"/>
      <c r="W72" s="350"/>
      <c r="X72" s="350"/>
      <c r="Y72" s="350"/>
      <c r="Z72" s="350"/>
      <c r="AA72" s="351"/>
      <c r="AB72" s="232"/>
      <c r="AC72" s="232"/>
      <c r="AD72" s="232"/>
      <c r="AE72" s="232"/>
      <c r="AF72" s="371"/>
      <c r="AG72" s="372"/>
      <c r="AH72" s="372"/>
      <c r="AI72" s="372"/>
      <c r="AJ72" s="372"/>
      <c r="AK72" s="372"/>
      <c r="AL72" s="372"/>
      <c r="AM72" s="373"/>
    </row>
    <row r="73" spans="2:39" ht="13.5" customHeight="1">
      <c r="B73" s="364"/>
      <c r="C73" s="365"/>
      <c r="D73" s="365"/>
      <c r="E73" s="365"/>
      <c r="F73" s="365"/>
      <c r="G73" s="365"/>
      <c r="H73" s="365"/>
      <c r="I73" s="366"/>
      <c r="J73" s="232">
        <v>3</v>
      </c>
      <c r="K73" s="232"/>
      <c r="L73" s="335" t="s">
        <v>336</v>
      </c>
      <c r="M73" s="336" t="s">
        <v>338</v>
      </c>
      <c r="N73" s="336" t="s">
        <v>338</v>
      </c>
      <c r="O73" s="336" t="s">
        <v>338</v>
      </c>
      <c r="P73" s="336" t="s">
        <v>338</v>
      </c>
      <c r="Q73" s="337" t="s">
        <v>338</v>
      </c>
      <c r="R73" s="343" t="s">
        <v>339</v>
      </c>
      <c r="S73" s="344"/>
      <c r="T73" s="344"/>
      <c r="U73" s="344"/>
      <c r="V73" s="344"/>
      <c r="W73" s="344"/>
      <c r="X73" s="344"/>
      <c r="Y73" s="344"/>
      <c r="Z73" s="344"/>
      <c r="AA73" s="345"/>
      <c r="AB73" s="232"/>
      <c r="AC73" s="232"/>
      <c r="AD73" s="232"/>
      <c r="AE73" s="232"/>
      <c r="AF73" s="381"/>
      <c r="AG73" s="381"/>
      <c r="AH73" s="381"/>
      <c r="AI73" s="381"/>
      <c r="AJ73" s="381"/>
      <c r="AK73" s="381"/>
      <c r="AL73" s="381"/>
      <c r="AM73" s="381"/>
    </row>
    <row r="74" spans="2:39" ht="13.5">
      <c r="B74" s="364"/>
      <c r="C74" s="365"/>
      <c r="D74" s="365"/>
      <c r="E74" s="365"/>
      <c r="F74" s="365"/>
      <c r="G74" s="365"/>
      <c r="H74" s="365"/>
      <c r="I74" s="366"/>
      <c r="J74" s="232"/>
      <c r="K74" s="232"/>
      <c r="L74" s="338" t="s">
        <v>340</v>
      </c>
      <c r="M74" s="303" t="s">
        <v>340</v>
      </c>
      <c r="N74" s="303" t="s">
        <v>340</v>
      </c>
      <c r="O74" s="303" t="s">
        <v>340</v>
      </c>
      <c r="P74" s="303" t="s">
        <v>340</v>
      </c>
      <c r="Q74" s="339" t="s">
        <v>340</v>
      </c>
      <c r="R74" s="346"/>
      <c r="S74" s="347"/>
      <c r="T74" s="347"/>
      <c r="U74" s="347"/>
      <c r="V74" s="347"/>
      <c r="W74" s="347"/>
      <c r="X74" s="347"/>
      <c r="Y74" s="347"/>
      <c r="Z74" s="347"/>
      <c r="AA74" s="348"/>
      <c r="AB74" s="232"/>
      <c r="AC74" s="232"/>
      <c r="AD74" s="232"/>
      <c r="AE74" s="232"/>
      <c r="AF74" s="381"/>
      <c r="AG74" s="381"/>
      <c r="AH74" s="381"/>
      <c r="AI74" s="381"/>
      <c r="AJ74" s="381"/>
      <c r="AK74" s="381"/>
      <c r="AL74" s="381"/>
      <c r="AM74" s="381"/>
    </row>
    <row r="75" spans="2:39" ht="13.5">
      <c r="B75" s="364"/>
      <c r="C75" s="365"/>
      <c r="D75" s="365"/>
      <c r="E75" s="365"/>
      <c r="F75" s="365"/>
      <c r="G75" s="365"/>
      <c r="H75" s="365"/>
      <c r="I75" s="366"/>
      <c r="J75" s="232"/>
      <c r="K75" s="232"/>
      <c r="L75" s="340" t="s">
        <v>341</v>
      </c>
      <c r="M75" s="341" t="s">
        <v>341</v>
      </c>
      <c r="N75" s="341" t="s">
        <v>341</v>
      </c>
      <c r="O75" s="341" t="s">
        <v>341</v>
      </c>
      <c r="P75" s="341" t="s">
        <v>341</v>
      </c>
      <c r="Q75" s="342" t="s">
        <v>341</v>
      </c>
      <c r="R75" s="349"/>
      <c r="S75" s="350"/>
      <c r="T75" s="350"/>
      <c r="U75" s="350"/>
      <c r="V75" s="350"/>
      <c r="W75" s="350"/>
      <c r="X75" s="350"/>
      <c r="Y75" s="350"/>
      <c r="Z75" s="350"/>
      <c r="AA75" s="351"/>
      <c r="AB75" s="232"/>
      <c r="AC75" s="232"/>
      <c r="AD75" s="232"/>
      <c r="AE75" s="232"/>
      <c r="AF75" s="381"/>
      <c r="AG75" s="381"/>
      <c r="AH75" s="381"/>
      <c r="AI75" s="381"/>
      <c r="AJ75" s="381"/>
      <c r="AK75" s="381"/>
      <c r="AL75" s="381"/>
      <c r="AM75" s="381"/>
    </row>
    <row r="76" spans="2:39" ht="13.5" customHeight="1">
      <c r="B76" s="364"/>
      <c r="C76" s="365"/>
      <c r="D76" s="365"/>
      <c r="E76" s="365"/>
      <c r="F76" s="365"/>
      <c r="G76" s="365"/>
      <c r="H76" s="365"/>
      <c r="I76" s="366"/>
      <c r="J76" s="232">
        <v>4</v>
      </c>
      <c r="K76" s="232"/>
      <c r="L76" s="335" t="s">
        <v>337</v>
      </c>
      <c r="M76" s="336" t="s">
        <v>342</v>
      </c>
      <c r="N76" s="336" t="s">
        <v>342</v>
      </c>
      <c r="O76" s="336" t="s">
        <v>342</v>
      </c>
      <c r="P76" s="336" t="s">
        <v>342</v>
      </c>
      <c r="Q76" s="337" t="s">
        <v>342</v>
      </c>
      <c r="R76" s="343" t="s">
        <v>373</v>
      </c>
      <c r="S76" s="344"/>
      <c r="T76" s="344"/>
      <c r="U76" s="344"/>
      <c r="V76" s="344"/>
      <c r="W76" s="344"/>
      <c r="X76" s="344"/>
      <c r="Y76" s="344"/>
      <c r="Z76" s="344"/>
      <c r="AA76" s="345"/>
      <c r="AB76" s="232"/>
      <c r="AC76" s="232"/>
      <c r="AD76" s="232"/>
      <c r="AE76" s="232"/>
      <c r="AF76" s="381"/>
      <c r="AG76" s="381"/>
      <c r="AH76" s="381"/>
      <c r="AI76" s="381"/>
      <c r="AJ76" s="381"/>
      <c r="AK76" s="381"/>
      <c r="AL76" s="381"/>
      <c r="AM76" s="381"/>
    </row>
    <row r="77" spans="2:39" ht="13.5">
      <c r="B77" s="364"/>
      <c r="C77" s="365"/>
      <c r="D77" s="365"/>
      <c r="E77" s="365"/>
      <c r="F77" s="365"/>
      <c r="G77" s="365"/>
      <c r="H77" s="365"/>
      <c r="I77" s="366"/>
      <c r="J77" s="232"/>
      <c r="K77" s="232"/>
      <c r="L77" s="338" t="s">
        <v>343</v>
      </c>
      <c r="M77" s="303" t="s">
        <v>343</v>
      </c>
      <c r="N77" s="303" t="s">
        <v>343</v>
      </c>
      <c r="O77" s="303" t="s">
        <v>343</v>
      </c>
      <c r="P77" s="303" t="s">
        <v>343</v>
      </c>
      <c r="Q77" s="339" t="s">
        <v>343</v>
      </c>
      <c r="R77" s="346"/>
      <c r="S77" s="347"/>
      <c r="T77" s="347"/>
      <c r="U77" s="347"/>
      <c r="V77" s="347"/>
      <c r="W77" s="347"/>
      <c r="X77" s="347"/>
      <c r="Y77" s="347"/>
      <c r="Z77" s="347"/>
      <c r="AA77" s="348"/>
      <c r="AB77" s="232"/>
      <c r="AC77" s="232"/>
      <c r="AD77" s="232"/>
      <c r="AE77" s="232"/>
      <c r="AF77" s="381"/>
      <c r="AG77" s="381"/>
      <c r="AH77" s="381"/>
      <c r="AI77" s="381"/>
      <c r="AJ77" s="381"/>
      <c r="AK77" s="381"/>
      <c r="AL77" s="381"/>
      <c r="AM77" s="381"/>
    </row>
    <row r="78" spans="2:39" ht="13.5">
      <c r="B78" s="364"/>
      <c r="C78" s="365"/>
      <c r="D78" s="365"/>
      <c r="E78" s="365"/>
      <c r="F78" s="365"/>
      <c r="G78" s="365"/>
      <c r="H78" s="365"/>
      <c r="I78" s="366"/>
      <c r="J78" s="232"/>
      <c r="K78" s="232"/>
      <c r="L78" s="340" t="s">
        <v>344</v>
      </c>
      <c r="M78" s="341" t="s">
        <v>344</v>
      </c>
      <c r="N78" s="341" t="s">
        <v>344</v>
      </c>
      <c r="O78" s="341" t="s">
        <v>344</v>
      </c>
      <c r="P78" s="341" t="s">
        <v>344</v>
      </c>
      <c r="Q78" s="342" t="s">
        <v>344</v>
      </c>
      <c r="R78" s="349"/>
      <c r="S78" s="350"/>
      <c r="T78" s="350"/>
      <c r="U78" s="350"/>
      <c r="V78" s="350"/>
      <c r="W78" s="350"/>
      <c r="X78" s="350"/>
      <c r="Y78" s="350"/>
      <c r="Z78" s="350"/>
      <c r="AA78" s="351"/>
      <c r="AB78" s="232"/>
      <c r="AC78" s="232"/>
      <c r="AD78" s="232"/>
      <c r="AE78" s="232"/>
      <c r="AF78" s="381"/>
      <c r="AG78" s="381"/>
      <c r="AH78" s="381"/>
      <c r="AI78" s="381"/>
      <c r="AJ78" s="381"/>
      <c r="AK78" s="381"/>
      <c r="AL78" s="381"/>
      <c r="AM78" s="381"/>
    </row>
    <row r="79" spans="2:39" ht="13.5" customHeight="1">
      <c r="B79" s="364"/>
      <c r="C79" s="365"/>
      <c r="D79" s="365"/>
      <c r="E79" s="365"/>
      <c r="F79" s="365"/>
      <c r="G79" s="365"/>
      <c r="H79" s="365"/>
      <c r="I79" s="366"/>
      <c r="J79" s="232">
        <v>5</v>
      </c>
      <c r="K79" s="232"/>
      <c r="L79" s="335" t="s">
        <v>345</v>
      </c>
      <c r="M79" s="336" t="s">
        <v>346</v>
      </c>
      <c r="N79" s="336" t="s">
        <v>346</v>
      </c>
      <c r="O79" s="336" t="s">
        <v>346</v>
      </c>
      <c r="P79" s="336" t="s">
        <v>346</v>
      </c>
      <c r="Q79" s="337" t="s">
        <v>346</v>
      </c>
      <c r="R79" s="343" t="s">
        <v>374</v>
      </c>
      <c r="S79" s="344"/>
      <c r="T79" s="344"/>
      <c r="U79" s="344"/>
      <c r="V79" s="344"/>
      <c r="W79" s="344"/>
      <c r="X79" s="344"/>
      <c r="Y79" s="344"/>
      <c r="Z79" s="344"/>
      <c r="AA79" s="345"/>
      <c r="AB79" s="232"/>
      <c r="AC79" s="232"/>
      <c r="AD79" s="232"/>
      <c r="AE79" s="232"/>
      <c r="AF79" s="381"/>
      <c r="AG79" s="381"/>
      <c r="AH79" s="381"/>
      <c r="AI79" s="381"/>
      <c r="AJ79" s="381"/>
      <c r="AK79" s="381"/>
      <c r="AL79" s="381"/>
      <c r="AM79" s="381"/>
    </row>
    <row r="80" spans="2:39" ht="13.5">
      <c r="B80" s="364"/>
      <c r="C80" s="365"/>
      <c r="D80" s="365"/>
      <c r="E80" s="365"/>
      <c r="F80" s="365"/>
      <c r="G80" s="365"/>
      <c r="H80" s="365"/>
      <c r="I80" s="366"/>
      <c r="J80" s="232"/>
      <c r="K80" s="232"/>
      <c r="L80" s="338" t="s">
        <v>345</v>
      </c>
      <c r="M80" s="303" t="s">
        <v>345</v>
      </c>
      <c r="N80" s="303" t="s">
        <v>345</v>
      </c>
      <c r="O80" s="303" t="s">
        <v>345</v>
      </c>
      <c r="P80" s="303" t="s">
        <v>345</v>
      </c>
      <c r="Q80" s="339" t="s">
        <v>345</v>
      </c>
      <c r="R80" s="346"/>
      <c r="S80" s="347"/>
      <c r="T80" s="347"/>
      <c r="U80" s="347"/>
      <c r="V80" s="347"/>
      <c r="W80" s="347"/>
      <c r="X80" s="347"/>
      <c r="Y80" s="347"/>
      <c r="Z80" s="347"/>
      <c r="AA80" s="348"/>
      <c r="AB80" s="232"/>
      <c r="AC80" s="232"/>
      <c r="AD80" s="232"/>
      <c r="AE80" s="232"/>
      <c r="AF80" s="381"/>
      <c r="AG80" s="381"/>
      <c r="AH80" s="381"/>
      <c r="AI80" s="381"/>
      <c r="AJ80" s="381"/>
      <c r="AK80" s="381"/>
      <c r="AL80" s="381"/>
      <c r="AM80" s="381"/>
    </row>
    <row r="81" spans="2:39" ht="13.5">
      <c r="B81" s="364"/>
      <c r="C81" s="365"/>
      <c r="D81" s="365"/>
      <c r="E81" s="365"/>
      <c r="F81" s="365"/>
      <c r="G81" s="365"/>
      <c r="H81" s="365"/>
      <c r="I81" s="366"/>
      <c r="J81" s="232"/>
      <c r="K81" s="232"/>
      <c r="L81" s="340" t="s">
        <v>347</v>
      </c>
      <c r="M81" s="341" t="s">
        <v>347</v>
      </c>
      <c r="N81" s="341" t="s">
        <v>347</v>
      </c>
      <c r="O81" s="341" t="s">
        <v>347</v>
      </c>
      <c r="P81" s="341" t="s">
        <v>347</v>
      </c>
      <c r="Q81" s="342" t="s">
        <v>347</v>
      </c>
      <c r="R81" s="349"/>
      <c r="S81" s="350"/>
      <c r="T81" s="350"/>
      <c r="U81" s="350"/>
      <c r="V81" s="350"/>
      <c r="W81" s="350"/>
      <c r="X81" s="350"/>
      <c r="Y81" s="350"/>
      <c r="Z81" s="350"/>
      <c r="AA81" s="351"/>
      <c r="AB81" s="232"/>
      <c r="AC81" s="232"/>
      <c r="AD81" s="232"/>
      <c r="AE81" s="232"/>
      <c r="AF81" s="381"/>
      <c r="AG81" s="381"/>
      <c r="AH81" s="381"/>
      <c r="AI81" s="381"/>
      <c r="AJ81" s="381"/>
      <c r="AK81" s="381"/>
      <c r="AL81" s="381"/>
      <c r="AM81" s="381"/>
    </row>
    <row r="82" spans="2:39" ht="13.5" customHeight="1">
      <c r="B82" s="155"/>
      <c r="C82" s="9"/>
      <c r="D82" s="9"/>
      <c r="E82" s="9"/>
      <c r="F82" s="9"/>
      <c r="G82" s="9"/>
      <c r="H82" s="9"/>
      <c r="I82" s="152"/>
      <c r="J82" s="232">
        <v>6</v>
      </c>
      <c r="K82" s="232"/>
      <c r="L82" s="335" t="s">
        <v>347</v>
      </c>
      <c r="M82" s="336" t="s">
        <v>348</v>
      </c>
      <c r="N82" s="336" t="s">
        <v>348</v>
      </c>
      <c r="O82" s="336" t="s">
        <v>348</v>
      </c>
      <c r="P82" s="336" t="s">
        <v>348</v>
      </c>
      <c r="Q82" s="337" t="s">
        <v>348</v>
      </c>
      <c r="R82" s="352" t="s">
        <v>375</v>
      </c>
      <c r="S82" s="353"/>
      <c r="T82" s="353"/>
      <c r="U82" s="353"/>
      <c r="V82" s="353"/>
      <c r="W82" s="353"/>
      <c r="X82" s="353"/>
      <c r="Y82" s="353"/>
      <c r="Z82" s="353"/>
      <c r="AA82" s="354"/>
      <c r="AB82" s="232"/>
      <c r="AC82" s="232"/>
      <c r="AD82" s="232"/>
      <c r="AE82" s="232"/>
      <c r="AF82" s="381"/>
      <c r="AG82" s="381"/>
      <c r="AH82" s="381"/>
      <c r="AI82" s="381"/>
      <c r="AJ82" s="381"/>
      <c r="AK82" s="381"/>
      <c r="AL82" s="381"/>
      <c r="AM82" s="381"/>
    </row>
    <row r="83" spans="2:39" ht="13.5">
      <c r="B83" s="151"/>
      <c r="C83" s="9"/>
      <c r="D83" s="9"/>
      <c r="E83" s="9"/>
      <c r="F83" s="9"/>
      <c r="G83" s="9"/>
      <c r="H83" s="9"/>
      <c r="I83" s="152"/>
      <c r="J83" s="232"/>
      <c r="K83" s="232"/>
      <c r="L83" s="338" t="s">
        <v>349</v>
      </c>
      <c r="M83" s="303" t="s">
        <v>349</v>
      </c>
      <c r="N83" s="303" t="s">
        <v>349</v>
      </c>
      <c r="O83" s="303" t="s">
        <v>349</v>
      </c>
      <c r="P83" s="303" t="s">
        <v>349</v>
      </c>
      <c r="Q83" s="339" t="s">
        <v>349</v>
      </c>
      <c r="R83" s="355"/>
      <c r="S83" s="356"/>
      <c r="T83" s="356"/>
      <c r="U83" s="356"/>
      <c r="V83" s="356"/>
      <c r="W83" s="356"/>
      <c r="X83" s="356"/>
      <c r="Y83" s="356"/>
      <c r="Z83" s="356"/>
      <c r="AA83" s="357"/>
      <c r="AB83" s="232"/>
      <c r="AC83" s="232"/>
      <c r="AD83" s="232"/>
      <c r="AE83" s="232"/>
      <c r="AF83" s="381"/>
      <c r="AG83" s="381"/>
      <c r="AH83" s="381"/>
      <c r="AI83" s="381"/>
      <c r="AJ83" s="381"/>
      <c r="AK83" s="381"/>
      <c r="AL83" s="381"/>
      <c r="AM83" s="381"/>
    </row>
    <row r="84" spans="2:39" ht="13.5">
      <c r="B84" s="157"/>
      <c r="E84" s="9"/>
      <c r="F84" s="9"/>
      <c r="G84" s="9"/>
      <c r="H84" s="9"/>
      <c r="I84" s="152"/>
      <c r="J84" s="232"/>
      <c r="K84" s="232"/>
      <c r="L84" s="340" t="s">
        <v>350</v>
      </c>
      <c r="M84" s="341" t="s">
        <v>350</v>
      </c>
      <c r="N84" s="341" t="s">
        <v>350</v>
      </c>
      <c r="O84" s="341" t="s">
        <v>350</v>
      </c>
      <c r="P84" s="341" t="s">
        <v>350</v>
      </c>
      <c r="Q84" s="342" t="s">
        <v>350</v>
      </c>
      <c r="R84" s="358"/>
      <c r="S84" s="359"/>
      <c r="T84" s="359"/>
      <c r="U84" s="359"/>
      <c r="V84" s="359"/>
      <c r="W84" s="359"/>
      <c r="X84" s="359"/>
      <c r="Y84" s="359"/>
      <c r="Z84" s="359"/>
      <c r="AA84" s="360"/>
      <c r="AB84" s="232"/>
      <c r="AC84" s="232"/>
      <c r="AD84" s="232"/>
      <c r="AE84" s="232"/>
      <c r="AF84" s="381"/>
      <c r="AG84" s="381"/>
      <c r="AH84" s="381"/>
      <c r="AI84" s="381"/>
      <c r="AJ84" s="381"/>
      <c r="AK84" s="381"/>
      <c r="AL84" s="381"/>
      <c r="AM84" s="381"/>
    </row>
    <row r="85" spans="2:39" ht="13.5" customHeight="1">
      <c r="B85" s="157"/>
      <c r="E85" s="9"/>
      <c r="F85" s="9"/>
      <c r="G85" s="9"/>
      <c r="H85" s="9"/>
      <c r="I85" s="152"/>
      <c r="J85" s="232">
        <v>7</v>
      </c>
      <c r="K85" s="232"/>
      <c r="L85" s="335" t="s">
        <v>340</v>
      </c>
      <c r="M85" s="336"/>
      <c r="N85" s="336"/>
      <c r="O85" s="336"/>
      <c r="P85" s="336"/>
      <c r="Q85" s="337"/>
      <c r="R85" s="343" t="s">
        <v>351</v>
      </c>
      <c r="S85" s="344"/>
      <c r="T85" s="344"/>
      <c r="U85" s="344"/>
      <c r="V85" s="344"/>
      <c r="W85" s="344"/>
      <c r="X85" s="344"/>
      <c r="Y85" s="344"/>
      <c r="Z85" s="344"/>
      <c r="AA85" s="345"/>
      <c r="AB85" s="232"/>
      <c r="AC85" s="232"/>
      <c r="AD85" s="232"/>
      <c r="AE85" s="232"/>
      <c r="AF85" s="381"/>
      <c r="AG85" s="381"/>
      <c r="AH85" s="381"/>
      <c r="AI85" s="381"/>
      <c r="AJ85" s="381"/>
      <c r="AK85" s="381"/>
      <c r="AL85" s="381"/>
      <c r="AM85" s="381"/>
    </row>
    <row r="86" spans="2:39" ht="13.5">
      <c r="B86" s="157"/>
      <c r="E86" s="9"/>
      <c r="F86" s="9"/>
      <c r="G86" s="9"/>
      <c r="H86" s="9"/>
      <c r="I86" s="152"/>
      <c r="J86" s="232"/>
      <c r="K86" s="232"/>
      <c r="L86" s="338"/>
      <c r="M86" s="303"/>
      <c r="N86" s="303"/>
      <c r="O86" s="303"/>
      <c r="P86" s="303"/>
      <c r="Q86" s="339"/>
      <c r="R86" s="346"/>
      <c r="S86" s="347"/>
      <c r="T86" s="347"/>
      <c r="U86" s="347"/>
      <c r="V86" s="347"/>
      <c r="W86" s="347"/>
      <c r="X86" s="347"/>
      <c r="Y86" s="347"/>
      <c r="Z86" s="347"/>
      <c r="AA86" s="348"/>
      <c r="AB86" s="232"/>
      <c r="AC86" s="232"/>
      <c r="AD86" s="232"/>
      <c r="AE86" s="232"/>
      <c r="AF86" s="381"/>
      <c r="AG86" s="381"/>
      <c r="AH86" s="381"/>
      <c r="AI86" s="381"/>
      <c r="AJ86" s="381"/>
      <c r="AK86" s="381"/>
      <c r="AL86" s="381"/>
      <c r="AM86" s="381"/>
    </row>
    <row r="87" spans="2:39" ht="13.5">
      <c r="B87" s="375" t="s">
        <v>277</v>
      </c>
      <c r="C87" s="376"/>
      <c r="D87" s="376" t="s">
        <v>278</v>
      </c>
      <c r="E87" s="376"/>
      <c r="F87" s="376"/>
      <c r="G87" s="376"/>
      <c r="H87" s="376"/>
      <c r="I87" s="377"/>
      <c r="J87" s="232"/>
      <c r="K87" s="232"/>
      <c r="L87" s="340"/>
      <c r="M87" s="341"/>
      <c r="N87" s="341"/>
      <c r="O87" s="341"/>
      <c r="P87" s="341"/>
      <c r="Q87" s="342"/>
      <c r="R87" s="349"/>
      <c r="S87" s="350"/>
      <c r="T87" s="350"/>
      <c r="U87" s="350"/>
      <c r="V87" s="350"/>
      <c r="W87" s="350"/>
      <c r="X87" s="350"/>
      <c r="Y87" s="350"/>
      <c r="Z87" s="350"/>
      <c r="AA87" s="351"/>
      <c r="AB87" s="232"/>
      <c r="AC87" s="232"/>
      <c r="AD87" s="232"/>
      <c r="AE87" s="232"/>
      <c r="AF87" s="381"/>
      <c r="AG87" s="381"/>
      <c r="AH87" s="381"/>
      <c r="AI87" s="381"/>
      <c r="AJ87" s="381"/>
      <c r="AK87" s="381"/>
      <c r="AL87" s="381"/>
      <c r="AM87" s="381"/>
    </row>
    <row r="88" spans="2:39" ht="13.5" customHeight="1">
      <c r="B88" s="375"/>
      <c r="C88" s="376"/>
      <c r="D88" s="376"/>
      <c r="E88" s="376"/>
      <c r="F88" s="376"/>
      <c r="G88" s="376"/>
      <c r="H88" s="376"/>
      <c r="I88" s="377"/>
      <c r="J88" s="232">
        <v>8</v>
      </c>
      <c r="K88" s="232"/>
      <c r="L88" s="335" t="s">
        <v>376</v>
      </c>
      <c r="M88" s="336"/>
      <c r="N88" s="336"/>
      <c r="O88" s="336"/>
      <c r="P88" s="336"/>
      <c r="Q88" s="337"/>
      <c r="R88" s="343" t="s">
        <v>352</v>
      </c>
      <c r="S88" s="344"/>
      <c r="T88" s="344"/>
      <c r="U88" s="344"/>
      <c r="V88" s="344"/>
      <c r="W88" s="344"/>
      <c r="X88" s="344"/>
      <c r="Y88" s="344"/>
      <c r="Z88" s="344"/>
      <c r="AA88" s="345"/>
      <c r="AB88" s="232"/>
      <c r="AC88" s="232"/>
      <c r="AD88" s="232"/>
      <c r="AE88" s="232"/>
      <c r="AF88" s="381"/>
      <c r="AG88" s="381"/>
      <c r="AH88" s="381"/>
      <c r="AI88" s="381"/>
      <c r="AJ88" s="381"/>
      <c r="AK88" s="381"/>
      <c r="AL88" s="381"/>
      <c r="AM88" s="381"/>
    </row>
    <row r="89" spans="2:39" ht="13.5">
      <c r="B89" s="375"/>
      <c r="C89" s="376"/>
      <c r="D89" s="376"/>
      <c r="E89" s="376"/>
      <c r="F89" s="376"/>
      <c r="G89" s="376"/>
      <c r="H89" s="376"/>
      <c r="I89" s="377"/>
      <c r="J89" s="232"/>
      <c r="K89" s="232"/>
      <c r="L89" s="338"/>
      <c r="M89" s="303"/>
      <c r="N89" s="303"/>
      <c r="O89" s="303"/>
      <c r="P89" s="303"/>
      <c r="Q89" s="339"/>
      <c r="R89" s="346"/>
      <c r="S89" s="347"/>
      <c r="T89" s="347"/>
      <c r="U89" s="347"/>
      <c r="V89" s="347"/>
      <c r="W89" s="347"/>
      <c r="X89" s="347"/>
      <c r="Y89" s="347"/>
      <c r="Z89" s="347"/>
      <c r="AA89" s="348"/>
      <c r="AB89" s="232"/>
      <c r="AC89" s="232"/>
      <c r="AD89" s="232"/>
      <c r="AE89" s="232"/>
      <c r="AF89" s="381"/>
      <c r="AG89" s="381"/>
      <c r="AH89" s="381"/>
      <c r="AI89" s="381"/>
      <c r="AJ89" s="381"/>
      <c r="AK89" s="381"/>
      <c r="AL89" s="381"/>
      <c r="AM89" s="381"/>
    </row>
    <row r="90" spans="2:39" ht="13.5">
      <c r="B90" s="379" t="s">
        <v>279</v>
      </c>
      <c r="C90" s="380"/>
      <c r="D90" s="347" t="s">
        <v>280</v>
      </c>
      <c r="E90" s="347"/>
      <c r="F90" s="347"/>
      <c r="G90" s="347"/>
      <c r="H90" s="347"/>
      <c r="I90" s="348"/>
      <c r="J90" s="232"/>
      <c r="K90" s="232"/>
      <c r="L90" s="340"/>
      <c r="M90" s="341"/>
      <c r="N90" s="341"/>
      <c r="O90" s="341"/>
      <c r="P90" s="341"/>
      <c r="Q90" s="342"/>
      <c r="R90" s="349"/>
      <c r="S90" s="350"/>
      <c r="T90" s="350"/>
      <c r="U90" s="350"/>
      <c r="V90" s="350"/>
      <c r="W90" s="350"/>
      <c r="X90" s="350"/>
      <c r="Y90" s="350"/>
      <c r="Z90" s="350"/>
      <c r="AA90" s="351"/>
      <c r="AB90" s="232"/>
      <c r="AC90" s="232"/>
      <c r="AD90" s="232"/>
      <c r="AE90" s="232"/>
      <c r="AF90" s="381"/>
      <c r="AG90" s="381"/>
      <c r="AH90" s="381"/>
      <c r="AI90" s="381"/>
      <c r="AJ90" s="381"/>
      <c r="AK90" s="381"/>
      <c r="AL90" s="381"/>
      <c r="AM90" s="381"/>
    </row>
    <row r="91" spans="2:39" ht="13.5" customHeight="1">
      <c r="B91" s="379"/>
      <c r="C91" s="380"/>
      <c r="D91" s="347"/>
      <c r="E91" s="347"/>
      <c r="F91" s="347"/>
      <c r="G91" s="347"/>
      <c r="H91" s="347"/>
      <c r="I91" s="348"/>
      <c r="J91" s="232">
        <v>9</v>
      </c>
      <c r="K91" s="232"/>
      <c r="L91" s="335" t="s">
        <v>377</v>
      </c>
      <c r="M91" s="336"/>
      <c r="N91" s="336"/>
      <c r="O91" s="336"/>
      <c r="P91" s="336"/>
      <c r="Q91" s="337"/>
      <c r="R91" s="343" t="s">
        <v>353</v>
      </c>
      <c r="S91" s="344"/>
      <c r="T91" s="344"/>
      <c r="U91" s="344"/>
      <c r="V91" s="344"/>
      <c r="W91" s="344"/>
      <c r="X91" s="344"/>
      <c r="Y91" s="344"/>
      <c r="Z91" s="344"/>
      <c r="AA91" s="345"/>
      <c r="AB91" s="232"/>
      <c r="AC91" s="232"/>
      <c r="AD91" s="232"/>
      <c r="AE91" s="232"/>
      <c r="AF91" s="381"/>
      <c r="AG91" s="381"/>
      <c r="AH91" s="381"/>
      <c r="AI91" s="381"/>
      <c r="AJ91" s="381"/>
      <c r="AK91" s="381"/>
      <c r="AL91" s="381"/>
      <c r="AM91" s="381"/>
    </row>
    <row r="92" spans="2:39" ht="13.5">
      <c r="B92" s="379"/>
      <c r="C92" s="380"/>
      <c r="D92" s="347"/>
      <c r="E92" s="347"/>
      <c r="F92" s="347"/>
      <c r="G92" s="347"/>
      <c r="H92" s="347"/>
      <c r="I92" s="348"/>
      <c r="J92" s="232"/>
      <c r="K92" s="232"/>
      <c r="L92" s="338"/>
      <c r="M92" s="303"/>
      <c r="N92" s="303"/>
      <c r="O92" s="303"/>
      <c r="P92" s="303"/>
      <c r="Q92" s="339"/>
      <c r="R92" s="346"/>
      <c r="S92" s="347"/>
      <c r="T92" s="347"/>
      <c r="U92" s="347"/>
      <c r="V92" s="347"/>
      <c r="W92" s="347"/>
      <c r="X92" s="347"/>
      <c r="Y92" s="347"/>
      <c r="Z92" s="347"/>
      <c r="AA92" s="348"/>
      <c r="AB92" s="232"/>
      <c r="AC92" s="232"/>
      <c r="AD92" s="232"/>
      <c r="AE92" s="232"/>
      <c r="AF92" s="381"/>
      <c r="AG92" s="381"/>
      <c r="AH92" s="381"/>
      <c r="AI92" s="381"/>
      <c r="AJ92" s="381"/>
      <c r="AK92" s="381"/>
      <c r="AL92" s="381"/>
      <c r="AM92" s="381"/>
    </row>
    <row r="93" spans="2:39" ht="13.5">
      <c r="B93" s="379"/>
      <c r="C93" s="380"/>
      <c r="D93" s="347"/>
      <c r="E93" s="347"/>
      <c r="F93" s="347"/>
      <c r="G93" s="347"/>
      <c r="H93" s="347"/>
      <c r="I93" s="348"/>
      <c r="J93" s="232"/>
      <c r="K93" s="232"/>
      <c r="L93" s="340"/>
      <c r="M93" s="341"/>
      <c r="N93" s="341"/>
      <c r="O93" s="341"/>
      <c r="P93" s="341"/>
      <c r="Q93" s="342"/>
      <c r="R93" s="349"/>
      <c r="S93" s="350"/>
      <c r="T93" s="350"/>
      <c r="U93" s="350"/>
      <c r="V93" s="350"/>
      <c r="W93" s="350"/>
      <c r="X93" s="350"/>
      <c r="Y93" s="350"/>
      <c r="Z93" s="350"/>
      <c r="AA93" s="351"/>
      <c r="AB93" s="232"/>
      <c r="AC93" s="232"/>
      <c r="AD93" s="232"/>
      <c r="AE93" s="232"/>
      <c r="AF93" s="381"/>
      <c r="AG93" s="381"/>
      <c r="AH93" s="381"/>
      <c r="AI93" s="381"/>
      <c r="AJ93" s="381"/>
      <c r="AK93" s="381"/>
      <c r="AL93" s="381"/>
      <c r="AM93" s="381"/>
    </row>
    <row r="94" spans="2:39" ht="13.5" customHeight="1">
      <c r="B94" s="375" t="s">
        <v>281</v>
      </c>
      <c r="C94" s="376"/>
      <c r="D94" s="376" t="s">
        <v>282</v>
      </c>
      <c r="E94" s="376"/>
      <c r="F94" s="376"/>
      <c r="G94" s="376"/>
      <c r="H94" s="376"/>
      <c r="I94" s="377"/>
      <c r="J94" s="232">
        <v>10</v>
      </c>
      <c r="K94" s="232"/>
      <c r="L94" s="378" t="s">
        <v>378</v>
      </c>
      <c r="M94" s="336"/>
      <c r="N94" s="336"/>
      <c r="O94" s="336"/>
      <c r="P94" s="336"/>
      <c r="Q94" s="337"/>
      <c r="R94" s="343" t="s">
        <v>353</v>
      </c>
      <c r="S94" s="344"/>
      <c r="T94" s="344"/>
      <c r="U94" s="344"/>
      <c r="V94" s="344"/>
      <c r="W94" s="344"/>
      <c r="X94" s="344"/>
      <c r="Y94" s="344"/>
      <c r="Z94" s="344"/>
      <c r="AA94" s="345"/>
      <c r="AB94" s="232"/>
      <c r="AC94" s="232"/>
      <c r="AD94" s="232"/>
      <c r="AE94" s="232"/>
      <c r="AF94" s="381"/>
      <c r="AG94" s="381"/>
      <c r="AH94" s="381"/>
      <c r="AI94" s="381"/>
      <c r="AJ94" s="381"/>
      <c r="AK94" s="381"/>
      <c r="AL94" s="381"/>
      <c r="AM94" s="381"/>
    </row>
    <row r="95" spans="2:39" ht="13.5">
      <c r="B95" s="375"/>
      <c r="C95" s="376"/>
      <c r="D95" s="376"/>
      <c r="E95" s="376"/>
      <c r="F95" s="376"/>
      <c r="G95" s="376"/>
      <c r="H95" s="376"/>
      <c r="I95" s="377"/>
      <c r="J95" s="232"/>
      <c r="K95" s="232"/>
      <c r="L95" s="338"/>
      <c r="M95" s="303"/>
      <c r="N95" s="303"/>
      <c r="O95" s="303"/>
      <c r="P95" s="303"/>
      <c r="Q95" s="339"/>
      <c r="R95" s="346"/>
      <c r="S95" s="347"/>
      <c r="T95" s="347"/>
      <c r="U95" s="347"/>
      <c r="V95" s="347"/>
      <c r="W95" s="347"/>
      <c r="X95" s="347"/>
      <c r="Y95" s="347"/>
      <c r="Z95" s="347"/>
      <c r="AA95" s="348"/>
      <c r="AB95" s="232"/>
      <c r="AC95" s="232"/>
      <c r="AD95" s="232"/>
      <c r="AE95" s="232"/>
      <c r="AF95" s="381"/>
      <c r="AG95" s="381"/>
      <c r="AH95" s="381"/>
      <c r="AI95" s="381"/>
      <c r="AJ95" s="381"/>
      <c r="AK95" s="381"/>
      <c r="AL95" s="381"/>
      <c r="AM95" s="381"/>
    </row>
    <row r="96" spans="2:39" ht="13.5">
      <c r="B96" s="375"/>
      <c r="C96" s="376"/>
      <c r="D96" s="376"/>
      <c r="E96" s="376"/>
      <c r="F96" s="376"/>
      <c r="G96" s="376"/>
      <c r="H96" s="376"/>
      <c r="I96" s="377"/>
      <c r="J96" s="232"/>
      <c r="K96" s="232"/>
      <c r="L96" s="340"/>
      <c r="M96" s="341"/>
      <c r="N96" s="341"/>
      <c r="O96" s="341"/>
      <c r="P96" s="341"/>
      <c r="Q96" s="342"/>
      <c r="R96" s="349"/>
      <c r="S96" s="350"/>
      <c r="T96" s="350"/>
      <c r="U96" s="350"/>
      <c r="V96" s="350"/>
      <c r="W96" s="350"/>
      <c r="X96" s="350"/>
      <c r="Y96" s="350"/>
      <c r="Z96" s="350"/>
      <c r="AA96" s="351"/>
      <c r="AB96" s="232"/>
      <c r="AC96" s="232"/>
      <c r="AD96" s="232"/>
      <c r="AE96" s="232"/>
      <c r="AF96" s="381"/>
      <c r="AG96" s="381"/>
      <c r="AH96" s="381"/>
      <c r="AI96" s="381"/>
      <c r="AJ96" s="381"/>
      <c r="AK96" s="381"/>
      <c r="AL96" s="381"/>
      <c r="AM96" s="381"/>
    </row>
    <row r="97" spans="2:39" ht="13.5" customHeight="1">
      <c r="B97" s="151"/>
      <c r="C97" s="9"/>
      <c r="D97" s="9"/>
      <c r="E97" s="9"/>
      <c r="F97" s="9"/>
      <c r="G97" s="9"/>
      <c r="H97" s="9"/>
      <c r="I97" s="152"/>
      <c r="J97" s="232">
        <v>11</v>
      </c>
      <c r="K97" s="232"/>
      <c r="L97" s="335" t="s">
        <v>344</v>
      </c>
      <c r="M97" s="336"/>
      <c r="N97" s="336"/>
      <c r="O97" s="336"/>
      <c r="P97" s="336"/>
      <c r="Q97" s="337"/>
      <c r="R97" s="343" t="s">
        <v>354</v>
      </c>
      <c r="S97" s="344"/>
      <c r="T97" s="344"/>
      <c r="U97" s="344"/>
      <c r="V97" s="344"/>
      <c r="W97" s="344"/>
      <c r="X97" s="344"/>
      <c r="Y97" s="344"/>
      <c r="Z97" s="344"/>
      <c r="AA97" s="345"/>
      <c r="AB97" s="232"/>
      <c r="AC97" s="232"/>
      <c r="AD97" s="232"/>
      <c r="AE97" s="232"/>
      <c r="AF97" s="381"/>
      <c r="AG97" s="381"/>
      <c r="AH97" s="381"/>
      <c r="AI97" s="381"/>
      <c r="AJ97" s="381"/>
      <c r="AK97" s="381"/>
      <c r="AL97" s="381"/>
      <c r="AM97" s="381"/>
    </row>
    <row r="98" spans="2:39" ht="13.5">
      <c r="B98" s="151"/>
      <c r="C98" s="9"/>
      <c r="D98" s="9"/>
      <c r="E98" s="9"/>
      <c r="F98" s="9"/>
      <c r="G98" s="9"/>
      <c r="H98" s="9"/>
      <c r="I98" s="152"/>
      <c r="J98" s="232"/>
      <c r="K98" s="232"/>
      <c r="L98" s="338"/>
      <c r="M98" s="303"/>
      <c r="N98" s="303"/>
      <c r="O98" s="303"/>
      <c r="P98" s="303"/>
      <c r="Q98" s="339"/>
      <c r="R98" s="346"/>
      <c r="S98" s="347"/>
      <c r="T98" s="347"/>
      <c r="U98" s="347"/>
      <c r="V98" s="347"/>
      <c r="W98" s="347"/>
      <c r="X98" s="347"/>
      <c r="Y98" s="347"/>
      <c r="Z98" s="347"/>
      <c r="AA98" s="348"/>
      <c r="AB98" s="232"/>
      <c r="AC98" s="232"/>
      <c r="AD98" s="232"/>
      <c r="AE98" s="232"/>
      <c r="AF98" s="381"/>
      <c r="AG98" s="381"/>
      <c r="AH98" s="381"/>
      <c r="AI98" s="381"/>
      <c r="AJ98" s="381"/>
      <c r="AK98" s="381"/>
      <c r="AL98" s="381"/>
      <c r="AM98" s="381"/>
    </row>
    <row r="99" spans="2:39" ht="13.5">
      <c r="B99" s="151"/>
      <c r="C99" s="9"/>
      <c r="D99" s="9"/>
      <c r="E99" s="9"/>
      <c r="F99" s="9"/>
      <c r="G99" s="9"/>
      <c r="H99" s="9"/>
      <c r="I99" s="152"/>
      <c r="J99" s="232"/>
      <c r="K99" s="232"/>
      <c r="L99" s="340"/>
      <c r="M99" s="341"/>
      <c r="N99" s="341"/>
      <c r="O99" s="341"/>
      <c r="P99" s="341"/>
      <c r="Q99" s="342"/>
      <c r="R99" s="349"/>
      <c r="S99" s="350"/>
      <c r="T99" s="350"/>
      <c r="U99" s="350"/>
      <c r="V99" s="350"/>
      <c r="W99" s="350"/>
      <c r="X99" s="350"/>
      <c r="Y99" s="350"/>
      <c r="Z99" s="350"/>
      <c r="AA99" s="351"/>
      <c r="AB99" s="232"/>
      <c r="AC99" s="232"/>
      <c r="AD99" s="232"/>
      <c r="AE99" s="232"/>
      <c r="AF99" s="381"/>
      <c r="AG99" s="381"/>
      <c r="AH99" s="381"/>
      <c r="AI99" s="381"/>
      <c r="AJ99" s="381"/>
      <c r="AK99" s="381"/>
      <c r="AL99" s="381"/>
      <c r="AM99" s="381"/>
    </row>
    <row r="100" spans="2:39" ht="13.5" customHeight="1">
      <c r="B100" s="151"/>
      <c r="C100" s="9"/>
      <c r="D100" s="9"/>
      <c r="E100" s="9"/>
      <c r="F100" s="9"/>
      <c r="G100" s="9"/>
      <c r="H100" s="9"/>
      <c r="I100" s="152"/>
      <c r="J100" s="232">
        <v>12</v>
      </c>
      <c r="K100" s="232"/>
      <c r="L100" s="335" t="s">
        <v>379</v>
      </c>
      <c r="M100" s="336"/>
      <c r="N100" s="336"/>
      <c r="O100" s="336"/>
      <c r="P100" s="336"/>
      <c r="Q100" s="337"/>
      <c r="R100" s="343" t="s">
        <v>380</v>
      </c>
      <c r="S100" s="344"/>
      <c r="T100" s="344"/>
      <c r="U100" s="344"/>
      <c r="V100" s="344"/>
      <c r="W100" s="344"/>
      <c r="X100" s="344"/>
      <c r="Y100" s="344"/>
      <c r="Z100" s="344"/>
      <c r="AA100" s="345"/>
      <c r="AB100" s="232"/>
      <c r="AC100" s="232"/>
      <c r="AD100" s="232"/>
      <c r="AE100" s="232"/>
      <c r="AF100" s="369"/>
      <c r="AG100" s="370"/>
      <c r="AH100" s="370"/>
      <c r="AI100" s="370"/>
      <c r="AJ100" s="370"/>
      <c r="AK100" s="370"/>
      <c r="AL100" s="370"/>
      <c r="AM100" s="374"/>
    </row>
    <row r="101" spans="2:39" ht="13.5">
      <c r="B101" s="151"/>
      <c r="C101" s="9"/>
      <c r="D101" s="9"/>
      <c r="E101" s="9"/>
      <c r="F101" s="9"/>
      <c r="G101" s="9"/>
      <c r="H101" s="9"/>
      <c r="I101" s="152"/>
      <c r="J101" s="232"/>
      <c r="K101" s="232"/>
      <c r="L101" s="338"/>
      <c r="M101" s="303"/>
      <c r="N101" s="303"/>
      <c r="O101" s="303"/>
      <c r="P101" s="303"/>
      <c r="Q101" s="339"/>
      <c r="R101" s="346"/>
      <c r="S101" s="347"/>
      <c r="T101" s="347"/>
      <c r="U101" s="347"/>
      <c r="V101" s="347"/>
      <c r="W101" s="347"/>
      <c r="X101" s="347"/>
      <c r="Y101" s="347"/>
      <c r="Z101" s="347"/>
      <c r="AA101" s="348"/>
      <c r="AB101" s="232"/>
      <c r="AC101" s="232"/>
      <c r="AD101" s="232"/>
      <c r="AE101" s="232"/>
      <c r="AF101" s="375"/>
      <c r="AG101" s="376"/>
      <c r="AH101" s="376"/>
      <c r="AI101" s="376"/>
      <c r="AJ101" s="376"/>
      <c r="AK101" s="376"/>
      <c r="AL101" s="376"/>
      <c r="AM101" s="377"/>
    </row>
    <row r="102" spans="2:39" ht="13.5">
      <c r="B102" s="151"/>
      <c r="C102" s="9"/>
      <c r="D102" s="9"/>
      <c r="E102" s="9"/>
      <c r="F102" s="9"/>
      <c r="G102" s="9"/>
      <c r="H102" s="9"/>
      <c r="I102" s="152"/>
      <c r="J102" s="232"/>
      <c r="K102" s="232"/>
      <c r="L102" s="340"/>
      <c r="M102" s="341"/>
      <c r="N102" s="341"/>
      <c r="O102" s="341"/>
      <c r="P102" s="341"/>
      <c r="Q102" s="342"/>
      <c r="R102" s="349"/>
      <c r="S102" s="350"/>
      <c r="T102" s="350"/>
      <c r="U102" s="350"/>
      <c r="V102" s="350"/>
      <c r="W102" s="350"/>
      <c r="X102" s="350"/>
      <c r="Y102" s="350"/>
      <c r="Z102" s="350"/>
      <c r="AA102" s="351"/>
      <c r="AB102" s="232"/>
      <c r="AC102" s="232"/>
      <c r="AD102" s="232"/>
      <c r="AE102" s="232"/>
      <c r="AF102" s="371"/>
      <c r="AG102" s="372"/>
      <c r="AH102" s="372"/>
      <c r="AI102" s="372"/>
      <c r="AJ102" s="372"/>
      <c r="AK102" s="372"/>
      <c r="AL102" s="372"/>
      <c r="AM102" s="373"/>
    </row>
    <row r="103" spans="2:39" ht="13.5" customHeight="1">
      <c r="B103" s="151"/>
      <c r="C103" s="9"/>
      <c r="D103" s="9"/>
      <c r="E103" s="9"/>
      <c r="F103" s="9"/>
      <c r="G103" s="9"/>
      <c r="H103" s="9"/>
      <c r="I103" s="152"/>
      <c r="J103" s="232">
        <v>13</v>
      </c>
      <c r="K103" s="232"/>
      <c r="L103" s="335" t="s">
        <v>355</v>
      </c>
      <c r="M103" s="336"/>
      <c r="N103" s="336"/>
      <c r="O103" s="336"/>
      <c r="P103" s="336"/>
      <c r="Q103" s="337"/>
      <c r="R103" s="343" t="s">
        <v>356</v>
      </c>
      <c r="S103" s="344"/>
      <c r="T103" s="344"/>
      <c r="U103" s="344"/>
      <c r="V103" s="344"/>
      <c r="W103" s="344"/>
      <c r="X103" s="344"/>
      <c r="Y103" s="344"/>
      <c r="Z103" s="344"/>
      <c r="AA103" s="345"/>
      <c r="AB103" s="232"/>
      <c r="AC103" s="232"/>
      <c r="AD103" s="232"/>
      <c r="AE103" s="232"/>
      <c r="AF103" s="369"/>
      <c r="AG103" s="370"/>
      <c r="AH103" s="370"/>
      <c r="AI103" s="370"/>
      <c r="AJ103" s="370"/>
      <c r="AK103" s="370"/>
      <c r="AL103" s="370"/>
      <c r="AM103" s="374"/>
    </row>
    <row r="104" spans="2:39" ht="13.5">
      <c r="B104" s="151"/>
      <c r="C104" s="9"/>
      <c r="D104" s="9"/>
      <c r="E104" s="9"/>
      <c r="F104" s="9"/>
      <c r="G104" s="9"/>
      <c r="H104" s="9"/>
      <c r="I104" s="152"/>
      <c r="J104" s="232"/>
      <c r="K104" s="232"/>
      <c r="L104" s="338"/>
      <c r="M104" s="303"/>
      <c r="N104" s="303"/>
      <c r="O104" s="303"/>
      <c r="P104" s="303"/>
      <c r="Q104" s="339"/>
      <c r="R104" s="346"/>
      <c r="S104" s="347"/>
      <c r="T104" s="347"/>
      <c r="U104" s="347"/>
      <c r="V104" s="347"/>
      <c r="W104" s="347"/>
      <c r="X104" s="347"/>
      <c r="Y104" s="347"/>
      <c r="Z104" s="347"/>
      <c r="AA104" s="348"/>
      <c r="AB104" s="232"/>
      <c r="AC104" s="232"/>
      <c r="AD104" s="232"/>
      <c r="AE104" s="232"/>
      <c r="AF104" s="375"/>
      <c r="AG104" s="376"/>
      <c r="AH104" s="376"/>
      <c r="AI104" s="376"/>
      <c r="AJ104" s="376"/>
      <c r="AK104" s="376"/>
      <c r="AL104" s="376"/>
      <c r="AM104" s="377"/>
    </row>
    <row r="105" spans="2:39" ht="13.5">
      <c r="B105" s="151"/>
      <c r="C105" s="9"/>
      <c r="D105" s="9"/>
      <c r="E105" s="9"/>
      <c r="F105" s="9"/>
      <c r="G105" s="9"/>
      <c r="H105" s="9"/>
      <c r="I105" s="152"/>
      <c r="J105" s="232"/>
      <c r="K105" s="232"/>
      <c r="L105" s="340"/>
      <c r="M105" s="341"/>
      <c r="N105" s="341"/>
      <c r="O105" s="341"/>
      <c r="P105" s="341"/>
      <c r="Q105" s="342"/>
      <c r="R105" s="349"/>
      <c r="S105" s="350"/>
      <c r="T105" s="350"/>
      <c r="U105" s="350"/>
      <c r="V105" s="350"/>
      <c r="W105" s="350"/>
      <c r="X105" s="350"/>
      <c r="Y105" s="350"/>
      <c r="Z105" s="350"/>
      <c r="AA105" s="351"/>
      <c r="AB105" s="232"/>
      <c r="AC105" s="232"/>
      <c r="AD105" s="232"/>
      <c r="AE105" s="232"/>
      <c r="AF105" s="371"/>
      <c r="AG105" s="372"/>
      <c r="AH105" s="372"/>
      <c r="AI105" s="372"/>
      <c r="AJ105" s="372"/>
      <c r="AK105" s="372"/>
      <c r="AL105" s="372"/>
      <c r="AM105" s="373"/>
    </row>
    <row r="106" spans="2:39" ht="13.5" customHeight="1">
      <c r="B106" s="151"/>
      <c r="C106" s="9"/>
      <c r="D106" s="9"/>
      <c r="E106" s="9"/>
      <c r="F106" s="9"/>
      <c r="G106" s="9"/>
      <c r="H106" s="9"/>
      <c r="I106" s="152"/>
      <c r="J106" s="232">
        <v>14</v>
      </c>
      <c r="K106" s="232"/>
      <c r="L106" s="335" t="s">
        <v>381</v>
      </c>
      <c r="M106" s="336"/>
      <c r="N106" s="336"/>
      <c r="O106" s="336"/>
      <c r="P106" s="336"/>
      <c r="Q106" s="337"/>
      <c r="R106" s="343" t="s">
        <v>382</v>
      </c>
      <c r="S106" s="344"/>
      <c r="T106" s="344"/>
      <c r="U106" s="344"/>
      <c r="V106" s="344"/>
      <c r="W106" s="344"/>
      <c r="X106" s="344"/>
      <c r="Y106" s="344"/>
      <c r="Z106" s="344"/>
      <c r="AA106" s="345"/>
      <c r="AB106" s="232"/>
      <c r="AC106" s="232"/>
      <c r="AD106" s="232"/>
      <c r="AE106" s="232"/>
      <c r="AF106" s="369"/>
      <c r="AG106" s="370"/>
      <c r="AH106" s="370"/>
      <c r="AI106" s="370"/>
      <c r="AJ106" s="370"/>
      <c r="AK106" s="370"/>
      <c r="AL106" s="370"/>
      <c r="AM106" s="374"/>
    </row>
    <row r="107" spans="2:39" ht="13.5">
      <c r="B107" s="151"/>
      <c r="C107" s="9"/>
      <c r="D107" s="9"/>
      <c r="E107" s="9"/>
      <c r="F107" s="9"/>
      <c r="G107" s="9"/>
      <c r="H107" s="9"/>
      <c r="I107" s="152"/>
      <c r="J107" s="232"/>
      <c r="K107" s="232"/>
      <c r="L107" s="338"/>
      <c r="M107" s="303"/>
      <c r="N107" s="303"/>
      <c r="O107" s="303"/>
      <c r="P107" s="303"/>
      <c r="Q107" s="339"/>
      <c r="R107" s="346"/>
      <c r="S107" s="347"/>
      <c r="T107" s="347"/>
      <c r="U107" s="347"/>
      <c r="V107" s="347"/>
      <c r="W107" s="347"/>
      <c r="X107" s="347"/>
      <c r="Y107" s="347"/>
      <c r="Z107" s="347"/>
      <c r="AA107" s="348"/>
      <c r="AB107" s="232"/>
      <c r="AC107" s="232"/>
      <c r="AD107" s="232"/>
      <c r="AE107" s="232"/>
      <c r="AF107" s="375"/>
      <c r="AG107" s="376"/>
      <c r="AH107" s="376"/>
      <c r="AI107" s="376"/>
      <c r="AJ107" s="376"/>
      <c r="AK107" s="376"/>
      <c r="AL107" s="376"/>
      <c r="AM107" s="377"/>
    </row>
    <row r="108" spans="2:39" ht="13.5">
      <c r="B108" s="151"/>
      <c r="C108" s="9"/>
      <c r="D108" s="9"/>
      <c r="E108" s="9"/>
      <c r="F108" s="9"/>
      <c r="G108" s="9"/>
      <c r="H108" s="9"/>
      <c r="I108" s="152"/>
      <c r="J108" s="232"/>
      <c r="K108" s="232"/>
      <c r="L108" s="340"/>
      <c r="M108" s="341"/>
      <c r="N108" s="341"/>
      <c r="O108" s="341"/>
      <c r="P108" s="341"/>
      <c r="Q108" s="342"/>
      <c r="R108" s="349"/>
      <c r="S108" s="350"/>
      <c r="T108" s="350"/>
      <c r="U108" s="350"/>
      <c r="V108" s="350"/>
      <c r="W108" s="350"/>
      <c r="X108" s="350"/>
      <c r="Y108" s="350"/>
      <c r="Z108" s="350"/>
      <c r="AA108" s="351"/>
      <c r="AB108" s="232"/>
      <c r="AC108" s="232"/>
      <c r="AD108" s="232"/>
      <c r="AE108" s="232"/>
      <c r="AF108" s="371"/>
      <c r="AG108" s="372"/>
      <c r="AH108" s="372"/>
      <c r="AI108" s="372"/>
      <c r="AJ108" s="372"/>
      <c r="AK108" s="372"/>
      <c r="AL108" s="372"/>
      <c r="AM108" s="373"/>
    </row>
    <row r="109" spans="2:50" ht="12.75" customHeight="1">
      <c r="B109" s="151"/>
      <c r="C109" s="9"/>
      <c r="D109" s="9"/>
      <c r="E109" s="9"/>
      <c r="F109" s="9"/>
      <c r="G109" s="9"/>
      <c r="H109" s="9"/>
      <c r="I109" s="152"/>
      <c r="J109" s="232">
        <v>15</v>
      </c>
      <c r="K109" s="232"/>
      <c r="L109" s="335" t="s">
        <v>383</v>
      </c>
      <c r="M109" s="336"/>
      <c r="N109" s="336"/>
      <c r="O109" s="336"/>
      <c r="P109" s="336"/>
      <c r="Q109" s="337"/>
      <c r="R109" s="343" t="s">
        <v>384</v>
      </c>
      <c r="S109" s="344"/>
      <c r="T109" s="344"/>
      <c r="U109" s="344"/>
      <c r="V109" s="344"/>
      <c r="W109" s="344"/>
      <c r="X109" s="344"/>
      <c r="Y109" s="344"/>
      <c r="Z109" s="344"/>
      <c r="AA109" s="345"/>
      <c r="AB109" s="232"/>
      <c r="AC109" s="232"/>
      <c r="AD109" s="232"/>
      <c r="AE109" s="232"/>
      <c r="AF109" s="369"/>
      <c r="AG109" s="370"/>
      <c r="AH109" s="370"/>
      <c r="AI109" s="370"/>
      <c r="AJ109" s="370"/>
      <c r="AK109" s="370"/>
      <c r="AL109" s="370"/>
      <c r="AM109" s="374"/>
      <c r="AX109" s="156"/>
    </row>
    <row r="110" spans="2:39" ht="13.5">
      <c r="B110" s="151"/>
      <c r="C110" s="9"/>
      <c r="D110" s="9"/>
      <c r="E110" s="9"/>
      <c r="F110" s="9"/>
      <c r="G110" s="9"/>
      <c r="H110" s="9"/>
      <c r="I110" s="152"/>
      <c r="J110" s="232"/>
      <c r="K110" s="232"/>
      <c r="L110" s="338"/>
      <c r="M110" s="303"/>
      <c r="N110" s="303"/>
      <c r="O110" s="303"/>
      <c r="P110" s="303"/>
      <c r="Q110" s="339"/>
      <c r="R110" s="346"/>
      <c r="S110" s="347"/>
      <c r="T110" s="347"/>
      <c r="U110" s="347"/>
      <c r="V110" s="347"/>
      <c r="W110" s="347"/>
      <c r="X110" s="347"/>
      <c r="Y110" s="347"/>
      <c r="Z110" s="347"/>
      <c r="AA110" s="348"/>
      <c r="AB110" s="232"/>
      <c r="AC110" s="232"/>
      <c r="AD110" s="232"/>
      <c r="AE110" s="232"/>
      <c r="AF110" s="375"/>
      <c r="AG110" s="376"/>
      <c r="AH110" s="376"/>
      <c r="AI110" s="376"/>
      <c r="AJ110" s="376"/>
      <c r="AK110" s="376"/>
      <c r="AL110" s="376"/>
      <c r="AM110" s="377"/>
    </row>
    <row r="111" spans="2:39" ht="13.5">
      <c r="B111" s="153"/>
      <c r="C111" s="23"/>
      <c r="D111" s="23"/>
      <c r="E111" s="23"/>
      <c r="F111" s="23"/>
      <c r="G111" s="23"/>
      <c r="H111" s="23"/>
      <c r="I111" s="154"/>
      <c r="J111" s="232"/>
      <c r="K111" s="232"/>
      <c r="L111" s="340"/>
      <c r="M111" s="341"/>
      <c r="N111" s="341"/>
      <c r="O111" s="341"/>
      <c r="P111" s="341"/>
      <c r="Q111" s="342"/>
      <c r="R111" s="349"/>
      <c r="S111" s="350"/>
      <c r="T111" s="350"/>
      <c r="U111" s="350"/>
      <c r="V111" s="350"/>
      <c r="W111" s="350"/>
      <c r="X111" s="350"/>
      <c r="Y111" s="350"/>
      <c r="Z111" s="350"/>
      <c r="AA111" s="351"/>
      <c r="AB111" s="232"/>
      <c r="AC111" s="232"/>
      <c r="AD111" s="232"/>
      <c r="AE111" s="232"/>
      <c r="AF111" s="371"/>
      <c r="AG111" s="372"/>
      <c r="AH111" s="372"/>
      <c r="AI111" s="372"/>
      <c r="AJ111" s="372"/>
      <c r="AK111" s="372"/>
      <c r="AL111" s="372"/>
      <c r="AM111" s="373"/>
    </row>
  </sheetData>
  <sheetProtection/>
  <mergeCells count="115">
    <mergeCell ref="R109:AA111"/>
    <mergeCell ref="J106:K108"/>
    <mergeCell ref="J109:K111"/>
    <mergeCell ref="L97:Q99"/>
    <mergeCell ref="L100:Q102"/>
    <mergeCell ref="L103:Q105"/>
    <mergeCell ref="L106:Q108"/>
    <mergeCell ref="L109:Q111"/>
    <mergeCell ref="R103:AA105"/>
    <mergeCell ref="R106:AA108"/>
    <mergeCell ref="AF100:AM102"/>
    <mergeCell ref="AF103:AM105"/>
    <mergeCell ref="AF106:AM108"/>
    <mergeCell ref="AF109:AM111"/>
    <mergeCell ref="AB100:AE102"/>
    <mergeCell ref="AB103:AE105"/>
    <mergeCell ref="AB106:AE108"/>
    <mergeCell ref="AB109:AE111"/>
    <mergeCell ref="AF85:AM87"/>
    <mergeCell ref="AF88:AM90"/>
    <mergeCell ref="AF91:AM93"/>
    <mergeCell ref="AF94:AM96"/>
    <mergeCell ref="AF97:AM99"/>
    <mergeCell ref="AF67:AM69"/>
    <mergeCell ref="AF73:AM75"/>
    <mergeCell ref="AF76:AM78"/>
    <mergeCell ref="AF79:AM81"/>
    <mergeCell ref="AF82:AM84"/>
    <mergeCell ref="AB85:AE87"/>
    <mergeCell ref="AB88:AE90"/>
    <mergeCell ref="AB91:AE93"/>
    <mergeCell ref="AB94:AE96"/>
    <mergeCell ref="AB97:AE99"/>
    <mergeCell ref="AB67:AE69"/>
    <mergeCell ref="AB73:AE75"/>
    <mergeCell ref="AB76:AE78"/>
    <mergeCell ref="AB79:AE81"/>
    <mergeCell ref="AB82:AE84"/>
    <mergeCell ref="B87:C89"/>
    <mergeCell ref="D87:I89"/>
    <mergeCell ref="R91:AA93"/>
    <mergeCell ref="R94:AA96"/>
    <mergeCell ref="B90:C93"/>
    <mergeCell ref="D90:I93"/>
    <mergeCell ref="B94:C96"/>
    <mergeCell ref="D94:I96"/>
    <mergeCell ref="J91:K93"/>
    <mergeCell ref="R97:AA99"/>
    <mergeCell ref="R85:AA87"/>
    <mergeCell ref="R88:AA90"/>
    <mergeCell ref="J97:K99"/>
    <mergeCell ref="J100:K102"/>
    <mergeCell ref="J103:K105"/>
    <mergeCell ref="J94:K96"/>
    <mergeCell ref="L85:Q87"/>
    <mergeCell ref="J88:K90"/>
    <mergeCell ref="A40:I42"/>
    <mergeCell ref="J64:AM64"/>
    <mergeCell ref="AA44:AD44"/>
    <mergeCell ref="AF44:AG44"/>
    <mergeCell ref="AI44:AJ44"/>
    <mergeCell ref="R100:AA102"/>
    <mergeCell ref="L88:Q90"/>
    <mergeCell ref="L91:Q93"/>
    <mergeCell ref="L94:Q96"/>
    <mergeCell ref="J85:K87"/>
    <mergeCell ref="J70:K72"/>
    <mergeCell ref="B57:AL58"/>
    <mergeCell ref="B60:AM62"/>
    <mergeCell ref="B64:I64"/>
    <mergeCell ref="B65:I65"/>
    <mergeCell ref="J65:AM65"/>
    <mergeCell ref="L70:Q72"/>
    <mergeCell ref="R70:AA72"/>
    <mergeCell ref="AB70:AE72"/>
    <mergeCell ref="AF70:AM72"/>
    <mergeCell ref="R82:AA84"/>
    <mergeCell ref="B66:I81"/>
    <mergeCell ref="J67:K69"/>
    <mergeCell ref="J73:K75"/>
    <mergeCell ref="J76:K78"/>
    <mergeCell ref="J79:K81"/>
    <mergeCell ref="L67:Q69"/>
    <mergeCell ref="L73:Q75"/>
    <mergeCell ref="L76:Q78"/>
    <mergeCell ref="L79:Q81"/>
    <mergeCell ref="J82:K84"/>
    <mergeCell ref="J66:Q66"/>
    <mergeCell ref="R66:AA66"/>
    <mergeCell ref="AB66:AE66"/>
    <mergeCell ref="AF66:AM66"/>
    <mergeCell ref="R67:AA69"/>
    <mergeCell ref="R73:AA75"/>
    <mergeCell ref="R76:AA78"/>
    <mergeCell ref="R79:AA81"/>
    <mergeCell ref="L82:Q84"/>
    <mergeCell ref="A25:I30"/>
    <mergeCell ref="A33:I35"/>
    <mergeCell ref="A36:I39"/>
    <mergeCell ref="A31:I32"/>
    <mergeCell ref="A20:I20"/>
    <mergeCell ref="J20:AM20"/>
    <mergeCell ref="A21:I23"/>
    <mergeCell ref="J21:AM23"/>
    <mergeCell ref="A24:I24"/>
    <mergeCell ref="T1:W1"/>
    <mergeCell ref="T2:W2"/>
    <mergeCell ref="X1:AM1"/>
    <mergeCell ref="AI4:AJ4"/>
    <mergeCell ref="A18:AM18"/>
    <mergeCell ref="A15:AM16"/>
    <mergeCell ref="A6:AM7"/>
    <mergeCell ref="V11:Y11"/>
    <mergeCell ref="AA4:AD4"/>
    <mergeCell ref="AF4:AG4"/>
  </mergeCells>
  <printOptions horizontalCentered="1"/>
  <pageMargins left="0.7086614173228347" right="0.7086614173228347" top="0.7480314960629921" bottom="0.7480314960629921" header="0.1968503937007874" footer="0.1968503937007874"/>
  <pageSetup blackAndWhite="1" horizontalDpi="600" verticalDpi="600" orientation="portrait" paperSize="9" r:id="rId1"/>
  <headerFooter>
    <oddHeader>&amp;L
書式4</oddHeader>
  </headerFooter>
  <rowBreaks count="1" manualBreakCount="1">
    <brk id="55" max="255" man="1"/>
  </rowBreaks>
</worksheet>
</file>

<file path=xl/worksheets/sheet8.xml><?xml version="1.0" encoding="utf-8"?>
<worksheet xmlns="http://schemas.openxmlformats.org/spreadsheetml/2006/main" xmlns:r="http://schemas.openxmlformats.org/officeDocument/2006/relationships">
  <sheetPr>
    <tabColor theme="9" tint="0.5999900102615356"/>
    <pageSetUpPr fitToPage="1"/>
  </sheetPr>
  <dimension ref="A1:D26"/>
  <sheetViews>
    <sheetView zoomScale="70" zoomScaleNormal="70" zoomScaleSheetLayoutView="85" zoomScalePageLayoutView="0" workbookViewId="0" topLeftCell="A1">
      <selection activeCell="D9" sqref="D9"/>
    </sheetView>
  </sheetViews>
  <sheetFormatPr defaultColWidth="8.00390625" defaultRowHeight="15"/>
  <cols>
    <col min="1" max="1" width="20.00390625" style="130" customWidth="1"/>
    <col min="2" max="2" width="55.7109375" style="130" customWidth="1"/>
    <col min="3" max="3" width="20.00390625" style="130" customWidth="1"/>
    <col min="4" max="4" width="55.7109375" style="130" customWidth="1"/>
    <col min="5" max="5" width="8.00390625" style="130" customWidth="1"/>
    <col min="6" max="16384" width="8.00390625" style="130" customWidth="1"/>
  </cols>
  <sheetData>
    <row r="1" spans="1:4" ht="39.75" customHeight="1">
      <c r="A1" s="145">
        <f>IF('入力シート'!$I$36="②に同じ",1,2)</f>
        <v>2</v>
      </c>
      <c r="C1" s="138" t="s">
        <v>0</v>
      </c>
      <c r="D1" s="131">
        <f>IF('入力シート'!C7="","",'入力シート'!C7)</f>
      </c>
    </row>
    <row r="2" ht="15" customHeight="1">
      <c r="A2" s="132"/>
    </row>
    <row r="3" spans="1:4" ht="68.25" customHeight="1">
      <c r="A3" s="385" t="s">
        <v>253</v>
      </c>
      <c r="B3" s="385"/>
      <c r="C3" s="385"/>
      <c r="D3" s="385"/>
    </row>
    <row r="4" spans="1:4" ht="39" customHeight="1">
      <c r="A4" s="139" t="s">
        <v>85</v>
      </c>
      <c r="B4" s="144">
        <f>IF('入力シート'!C10="","",'入力シート'!C10)</f>
      </c>
      <c r="C4" s="140" t="s">
        <v>98</v>
      </c>
      <c r="D4" s="143">
        <f>IF('入力シート'!C23="","",'入力シート'!C23)</f>
      </c>
    </row>
    <row r="5" spans="1:4" ht="39" customHeight="1">
      <c r="A5" s="139" t="s">
        <v>12</v>
      </c>
      <c r="B5" s="144">
        <f>IF('入力シート'!C11="","",'入力シート'!C11)</f>
      </c>
      <c r="C5" s="140" t="s">
        <v>5</v>
      </c>
      <c r="D5" s="143">
        <f>IF('入力シート'!C22="","",'入力シート'!C22)</f>
      </c>
    </row>
    <row r="6" spans="1:4" ht="101.25" customHeight="1">
      <c r="A6" s="139" t="s">
        <v>13</v>
      </c>
      <c r="B6" s="382">
        <f>IF('入力シート'!C13="","",'入力シート'!C13)</f>
      </c>
      <c r="C6" s="383"/>
      <c r="D6" s="384"/>
    </row>
    <row r="7" ht="30" customHeight="1"/>
    <row r="8" spans="1:3" ht="52.5" customHeight="1">
      <c r="A8" s="133" t="s">
        <v>110</v>
      </c>
      <c r="C8" s="133" t="str">
        <f>IF($A$1=1,"②依頼者（担当者）　※関係書類送付先","②依頼者（担当者）")</f>
        <v>②依頼者（担当者）</v>
      </c>
    </row>
    <row r="9" spans="1:4" ht="60" customHeight="1">
      <c r="A9" s="139" t="s">
        <v>111</v>
      </c>
      <c r="B9" s="142">
        <f>IF('入力シート'!I6="","",'入力シート'!I6)</f>
      </c>
      <c r="C9" s="139" t="s">
        <v>93</v>
      </c>
      <c r="D9" s="141">
        <f>IF('入力シート'!I13="","",'入力シート'!I13)</f>
      </c>
    </row>
    <row r="10" spans="1:4" ht="60" customHeight="1">
      <c r="A10" s="139" t="s">
        <v>112</v>
      </c>
      <c r="B10" s="142">
        <f>IF('入力シート'!I7="","",'入力シート'!I7)</f>
      </c>
      <c r="C10" s="139" t="s">
        <v>25</v>
      </c>
      <c r="D10" s="141">
        <f>IF('入力シート'!I14="","",'入力シート'!I14)</f>
      </c>
    </row>
    <row r="11" spans="1:4" ht="60" customHeight="1">
      <c r="A11" s="139" t="s">
        <v>113</v>
      </c>
      <c r="B11" s="142">
        <f>IF('入力シート'!I8="","",'入力シート'!I8)</f>
      </c>
      <c r="C11" s="139" t="s">
        <v>89</v>
      </c>
      <c r="D11" s="141">
        <f>IF('入力シート'!I15="","",'入力シート'!I15)</f>
      </c>
    </row>
    <row r="12" spans="1:4" ht="60" customHeight="1">
      <c r="A12" s="139" t="s">
        <v>89</v>
      </c>
      <c r="B12" s="142">
        <f>IF('入力シート'!I9="","",'入力シート'!I9)</f>
      </c>
      <c r="C12" s="140" t="s">
        <v>170</v>
      </c>
      <c r="D12" s="141">
        <f>IF('入力シート'!I16="","",'入力シート'!I16)</f>
      </c>
    </row>
    <row r="13" spans="1:4" ht="60" customHeight="1">
      <c r="A13" s="140" t="s">
        <v>170</v>
      </c>
      <c r="B13" s="142">
        <f>IF('入力シート'!I10="","",'入力シート'!I10)</f>
      </c>
      <c r="C13" s="140" t="s">
        <v>171</v>
      </c>
      <c r="D13" s="141">
        <f>IF('入力シート'!I17="","",'入力シート'!I17)</f>
      </c>
    </row>
    <row r="14" spans="1:4" ht="60" customHeight="1">
      <c r="A14" s="140" t="s">
        <v>171</v>
      </c>
      <c r="B14" s="142">
        <f>IF('入力シート'!I11="","",'入力シート'!I11)</f>
      </c>
      <c r="C14" s="139" t="s">
        <v>90</v>
      </c>
      <c r="D14" s="141">
        <f>IF('入力シート'!I18="","",'入力シート'!I18)</f>
      </c>
    </row>
    <row r="15" spans="1:4" ht="60" customHeight="1">
      <c r="A15" s="139" t="s">
        <v>176</v>
      </c>
      <c r="B15" s="142">
        <f>IF('入力シート'!I12="","",'入力シート'!I12)</f>
      </c>
      <c r="C15" s="139" t="s">
        <v>101</v>
      </c>
      <c r="D15" s="141">
        <f>IF('入力シート'!I19="","",'入力シート'!I19)</f>
      </c>
    </row>
    <row r="16" spans="1:4" ht="60" customHeight="1">
      <c r="A16" s="134"/>
      <c r="B16" s="134"/>
      <c r="C16" s="139" t="s">
        <v>114</v>
      </c>
      <c r="D16" s="141">
        <f>IF('入力シート'!I20="","",'入力シート'!I20)</f>
      </c>
    </row>
    <row r="17" spans="1:4" ht="36.75" customHeight="1">
      <c r="A17" s="134"/>
      <c r="B17" s="134"/>
      <c r="C17" s="137"/>
      <c r="D17" s="135"/>
    </row>
    <row r="18" spans="1:4" ht="52.5" customHeight="1">
      <c r="A18" s="133" t="s">
        <v>115</v>
      </c>
      <c r="B18" s="134"/>
      <c r="C18" s="136" t="str">
        <f>IF($A$1=2,"④CRO（担当者）　※関係書類送付先","④CRO（担当者）")</f>
        <v>④CRO（担当者）　※関係書類送付先</v>
      </c>
      <c r="D18" s="134"/>
    </row>
    <row r="19" spans="1:4" ht="60" customHeight="1">
      <c r="A19" s="139" t="s">
        <v>103</v>
      </c>
      <c r="B19" s="142">
        <f>IF('入力シート'!I21="","",'入力シート'!I21)</f>
      </c>
      <c r="C19" s="139" t="s">
        <v>93</v>
      </c>
      <c r="D19" s="141">
        <f>IF('入力シート'!I28="","",'入力シート'!I28)</f>
      </c>
    </row>
    <row r="20" spans="1:4" ht="60" customHeight="1">
      <c r="A20" s="139" t="s">
        <v>104</v>
      </c>
      <c r="B20" s="142">
        <f>IF('入力シート'!I22="","",'入力シート'!I22)</f>
      </c>
      <c r="C20" s="139" t="s">
        <v>25</v>
      </c>
      <c r="D20" s="141">
        <f>IF('入力シート'!I29="","",'入力シート'!I29)</f>
      </c>
    </row>
    <row r="21" spans="1:4" ht="60" customHeight="1">
      <c r="A21" s="139" t="s">
        <v>105</v>
      </c>
      <c r="B21" s="142">
        <f>IF('入力シート'!I23="","",'入力シート'!I23)</f>
      </c>
      <c r="C21" s="139" t="s">
        <v>89</v>
      </c>
      <c r="D21" s="141">
        <f>IF('入力シート'!I30="","",'入力シート'!I30)</f>
      </c>
    </row>
    <row r="22" spans="1:4" ht="60" customHeight="1">
      <c r="A22" s="139" t="s">
        <v>89</v>
      </c>
      <c r="B22" s="142">
        <f>IF('入力シート'!I24="","",'入力シート'!I24)</f>
      </c>
      <c r="C22" s="140" t="s">
        <v>170</v>
      </c>
      <c r="D22" s="141">
        <f>IF('入力シート'!I31="","",'入力シート'!I31)</f>
      </c>
    </row>
    <row r="23" spans="1:4" ht="60" customHeight="1">
      <c r="A23" s="140" t="s">
        <v>170</v>
      </c>
      <c r="B23" s="142">
        <f>IF('入力シート'!I25="","",'入力シート'!I25)</f>
      </c>
      <c r="C23" s="140" t="s">
        <v>171</v>
      </c>
      <c r="D23" s="141">
        <f>IF('入力シート'!I32="","",'入力シート'!I32)</f>
      </c>
    </row>
    <row r="24" spans="1:4" ht="60" customHeight="1">
      <c r="A24" s="140" t="s">
        <v>171</v>
      </c>
      <c r="B24" s="142">
        <f>IF('入力シート'!I26="","",'入力シート'!I26)</f>
      </c>
      <c r="C24" s="139" t="s">
        <v>90</v>
      </c>
      <c r="D24" s="141">
        <f>IF('入力シート'!I33="","",'入力シート'!I33)</f>
      </c>
    </row>
    <row r="25" spans="1:4" ht="60" customHeight="1">
      <c r="A25" s="139" t="s">
        <v>90</v>
      </c>
      <c r="B25" s="142">
        <f>IF('入力シート'!I27="","",'入力シート'!I27)</f>
      </c>
      <c r="C25" s="139" t="s">
        <v>101</v>
      </c>
      <c r="D25" s="141">
        <f>IF('入力シート'!I34="","",'入力シート'!I34)</f>
      </c>
    </row>
    <row r="26" spans="1:4" ht="60" customHeight="1">
      <c r="A26" s="134"/>
      <c r="B26" s="134"/>
      <c r="C26" s="139" t="s">
        <v>114</v>
      </c>
      <c r="D26" s="141">
        <f>IF('入力シート'!I35="","",'入力シート'!I35)</f>
      </c>
    </row>
  </sheetData>
  <sheetProtection/>
  <mergeCells count="2">
    <mergeCell ref="B6:D6"/>
    <mergeCell ref="A3:D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Footer>&amp;R&amp;18&amp;D</oddFooter>
  </headerFooter>
</worksheet>
</file>

<file path=xl/worksheets/sheet9.xml><?xml version="1.0" encoding="utf-8"?>
<worksheet xmlns="http://schemas.openxmlformats.org/spreadsheetml/2006/main" xmlns:r="http://schemas.openxmlformats.org/officeDocument/2006/relationships">
  <dimension ref="B2:G46"/>
  <sheetViews>
    <sheetView zoomScalePageLayoutView="0" workbookViewId="0" topLeftCell="A22">
      <selection activeCell="G29" sqref="G29"/>
    </sheetView>
  </sheetViews>
  <sheetFormatPr defaultColWidth="9.140625" defaultRowHeight="15"/>
  <cols>
    <col min="1" max="1" width="9.00390625" style="11" customWidth="1"/>
    <col min="2" max="2" width="8.421875" style="11" bestFit="1" customWidth="1"/>
    <col min="3" max="3" width="22.7109375" style="11" bestFit="1" customWidth="1"/>
    <col min="4" max="4" width="19.8515625" style="11" bestFit="1" customWidth="1"/>
    <col min="5" max="5" width="9.421875" style="11" bestFit="1" customWidth="1"/>
    <col min="6" max="6" width="13.00390625" style="11" bestFit="1" customWidth="1"/>
    <col min="7" max="7" width="19.421875" style="11" bestFit="1" customWidth="1"/>
    <col min="8" max="16384" width="9.00390625" style="11" customWidth="1"/>
  </cols>
  <sheetData>
    <row r="2" spans="2:7" ht="14.25">
      <c r="B2" s="11" t="s">
        <v>85</v>
      </c>
      <c r="C2" s="10" t="s">
        <v>116</v>
      </c>
      <c r="D2" s="10" t="s">
        <v>117</v>
      </c>
      <c r="E2" s="11" t="s">
        <v>118</v>
      </c>
      <c r="F2" s="12" t="s">
        <v>119</v>
      </c>
      <c r="G2" s="13" t="s">
        <v>120</v>
      </c>
    </row>
    <row r="3" spans="2:7" ht="14.25">
      <c r="B3" s="11" t="s">
        <v>17</v>
      </c>
      <c r="C3" s="11" t="s">
        <v>121</v>
      </c>
      <c r="D3" s="11" t="s">
        <v>122</v>
      </c>
      <c r="E3" s="14" t="s">
        <v>123</v>
      </c>
      <c r="F3" s="14" t="s">
        <v>124</v>
      </c>
      <c r="G3" s="15" t="s">
        <v>125</v>
      </c>
    </row>
    <row r="4" spans="2:7" ht="14.25">
      <c r="B4" s="11" t="s">
        <v>18</v>
      </c>
      <c r="C4" s="11" t="s">
        <v>126</v>
      </c>
      <c r="D4" s="11" t="s">
        <v>127</v>
      </c>
      <c r="E4" s="14" t="s">
        <v>128</v>
      </c>
      <c r="F4" s="14" t="s">
        <v>129</v>
      </c>
      <c r="G4" s="16" t="s">
        <v>130</v>
      </c>
    </row>
    <row r="5" spans="2:7" ht="14.25">
      <c r="B5" s="11" t="s">
        <v>19</v>
      </c>
      <c r="C5" s="11" t="s">
        <v>131</v>
      </c>
      <c r="E5" s="14" t="s">
        <v>132</v>
      </c>
      <c r="F5" s="14" t="s">
        <v>133</v>
      </c>
      <c r="G5" s="16" t="s">
        <v>134</v>
      </c>
    </row>
    <row r="6" ht="14.25">
      <c r="G6" s="16" t="s">
        <v>135</v>
      </c>
    </row>
    <row r="7" ht="14.25">
      <c r="G7" s="16" t="s">
        <v>136</v>
      </c>
    </row>
    <row r="8" ht="14.25">
      <c r="G8" s="16" t="s">
        <v>137</v>
      </c>
    </row>
    <row r="9" ht="14.25">
      <c r="G9" s="16" t="s">
        <v>138</v>
      </c>
    </row>
    <row r="10" ht="14.25">
      <c r="G10" s="16" t="s">
        <v>139</v>
      </c>
    </row>
    <row r="11" ht="14.25">
      <c r="G11" s="16" t="s">
        <v>310</v>
      </c>
    </row>
    <row r="12" ht="14.25">
      <c r="G12" s="16" t="s">
        <v>311</v>
      </c>
    </row>
    <row r="13" ht="14.25">
      <c r="G13" s="16" t="s">
        <v>140</v>
      </c>
    </row>
    <row r="14" ht="14.25">
      <c r="G14" s="16" t="s">
        <v>141</v>
      </c>
    </row>
    <row r="15" ht="14.25">
      <c r="G15" s="16" t="s">
        <v>142</v>
      </c>
    </row>
    <row r="16" ht="14.25">
      <c r="G16" s="16" t="s">
        <v>143</v>
      </c>
    </row>
    <row r="17" ht="14.25">
      <c r="G17" s="16" t="s">
        <v>144</v>
      </c>
    </row>
    <row r="18" ht="14.25">
      <c r="G18" s="16" t="s">
        <v>145</v>
      </c>
    </row>
    <row r="19" ht="14.25">
      <c r="G19" s="16" t="s">
        <v>312</v>
      </c>
    </row>
    <row r="20" ht="14.25">
      <c r="G20" s="16" t="s">
        <v>146</v>
      </c>
    </row>
    <row r="21" ht="14.25">
      <c r="G21" s="16" t="s">
        <v>147</v>
      </c>
    </row>
    <row r="22" ht="14.25">
      <c r="G22" s="16" t="s">
        <v>148</v>
      </c>
    </row>
    <row r="23" ht="14.25">
      <c r="G23" s="16" t="s">
        <v>306</v>
      </c>
    </row>
    <row r="24" ht="14.25">
      <c r="G24" s="16" t="s">
        <v>149</v>
      </c>
    </row>
    <row r="25" ht="14.25">
      <c r="G25" s="16" t="s">
        <v>150</v>
      </c>
    </row>
    <row r="26" ht="14.25">
      <c r="G26" s="16" t="s">
        <v>151</v>
      </c>
    </row>
    <row r="27" ht="14.25">
      <c r="G27" s="16" t="s">
        <v>152</v>
      </c>
    </row>
    <row r="28" ht="14.25">
      <c r="G28" s="16" t="s">
        <v>153</v>
      </c>
    </row>
    <row r="29" ht="14.25">
      <c r="G29" s="16" t="s">
        <v>366</v>
      </c>
    </row>
    <row r="30" ht="14.25">
      <c r="G30" s="16" t="s">
        <v>154</v>
      </c>
    </row>
    <row r="31" ht="14.25">
      <c r="G31" s="16" t="s">
        <v>155</v>
      </c>
    </row>
    <row r="32" ht="14.25">
      <c r="G32" s="16" t="s">
        <v>156</v>
      </c>
    </row>
    <row r="33" ht="14.25">
      <c r="G33" s="16" t="s">
        <v>157</v>
      </c>
    </row>
    <row r="34" ht="14.25">
      <c r="G34" s="16" t="s">
        <v>158</v>
      </c>
    </row>
    <row r="35" ht="14.25">
      <c r="G35" s="16" t="s">
        <v>159</v>
      </c>
    </row>
    <row r="36" ht="14.25">
      <c r="G36" s="16" t="s">
        <v>160</v>
      </c>
    </row>
    <row r="37" ht="14.25">
      <c r="G37" s="16" t="s">
        <v>161</v>
      </c>
    </row>
    <row r="38" ht="14.25">
      <c r="G38" s="16" t="s">
        <v>162</v>
      </c>
    </row>
    <row r="39" ht="14.25">
      <c r="G39" s="16" t="s">
        <v>163</v>
      </c>
    </row>
    <row r="40" ht="28.5">
      <c r="G40" s="16" t="s">
        <v>313</v>
      </c>
    </row>
    <row r="41" ht="14.25">
      <c r="G41" s="16" t="s">
        <v>314</v>
      </c>
    </row>
    <row r="42" ht="14.25">
      <c r="G42" s="16" t="s">
        <v>164</v>
      </c>
    </row>
    <row r="43" ht="14.25">
      <c r="G43" s="16" t="s">
        <v>165</v>
      </c>
    </row>
    <row r="44" ht="28.5">
      <c r="G44" s="16" t="s">
        <v>315</v>
      </c>
    </row>
    <row r="45" ht="14.25">
      <c r="G45" s="16" t="s">
        <v>166</v>
      </c>
    </row>
    <row r="46" ht="14.25">
      <c r="G46" s="16" t="s">
        <v>167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0791356B</dc:creator>
  <cp:keywords/>
  <dc:description/>
  <cp:lastModifiedBy>名大研究支援係</cp:lastModifiedBy>
  <cp:lastPrinted>2020-08-24T04:42:59Z</cp:lastPrinted>
  <dcterms:created xsi:type="dcterms:W3CDTF">2011-09-24T06:26:11Z</dcterms:created>
  <dcterms:modified xsi:type="dcterms:W3CDTF">2022-01-17T06:19:42Z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